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25" windowWidth="15120" windowHeight="6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Лист1!$A$1:$N$45</definedName>
  </definedNames>
  <calcPr calcId="145621"/>
</workbook>
</file>

<file path=xl/calcChain.xml><?xml version="1.0" encoding="utf-8"?>
<calcChain xmlns="http://schemas.openxmlformats.org/spreadsheetml/2006/main">
  <c r="H25" i="1" l="1"/>
  <c r="I25" i="1"/>
  <c r="I7" i="1" l="1"/>
  <c r="H20" i="1" l="1"/>
  <c r="E37" i="1" l="1"/>
  <c r="I34" i="1" l="1"/>
  <c r="H35" i="1"/>
  <c r="H34" i="1"/>
  <c r="H33" i="1"/>
  <c r="H32" i="1"/>
  <c r="H30" i="1"/>
  <c r="H29" i="1"/>
  <c r="H28" i="1"/>
  <c r="H27" i="1"/>
  <c r="H26" i="1"/>
  <c r="H24" i="1"/>
  <c r="H16" i="1" l="1"/>
  <c r="I16" i="1"/>
  <c r="H7" i="1" l="1"/>
  <c r="I33" i="1" l="1"/>
  <c r="I36" i="1" l="1"/>
  <c r="I35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6" i="1"/>
  <c r="I5" i="1"/>
  <c r="H17" i="1" l="1"/>
  <c r="H23" i="1"/>
  <c r="H14" i="1"/>
  <c r="H13" i="1"/>
  <c r="H12" i="1" l="1"/>
  <c r="H31" i="1"/>
  <c r="H22" i="1"/>
  <c r="H21" i="1"/>
  <c r="H19" i="1"/>
  <c r="H18" i="1"/>
  <c r="H15" i="1"/>
  <c r="H11" i="1"/>
  <c r="H10" i="1"/>
  <c r="H9" i="1"/>
  <c r="H8" i="1"/>
  <c r="H6" i="1"/>
  <c r="H5" i="1"/>
  <c r="H36" i="1" l="1"/>
</calcChain>
</file>

<file path=xl/sharedStrings.xml><?xml version="1.0" encoding="utf-8"?>
<sst xmlns="http://schemas.openxmlformats.org/spreadsheetml/2006/main" count="94" uniqueCount="93">
  <si>
    <t xml:space="preserve">Анализ поступления налоговых и неналоговых доходов в консолидированный </t>
  </si>
  <si>
    <t>КБК</t>
  </si>
  <si>
    <t>182 101 02010 01 0000 110</t>
  </si>
  <si>
    <t>НДФЛ</t>
  </si>
  <si>
    <t>182 103 02000 01 0000 110</t>
  </si>
  <si>
    <t>акцизы</t>
  </si>
  <si>
    <t>единый с/х налог</t>
  </si>
  <si>
    <t>патент</t>
  </si>
  <si>
    <t>налог на имущество физ. лиц</t>
  </si>
  <si>
    <t>182 106 06000 00 0000 000</t>
  </si>
  <si>
    <t>Земельный налог</t>
  </si>
  <si>
    <t>ГП (суды)</t>
  </si>
  <si>
    <t>диведенды</t>
  </si>
  <si>
    <t>Арендная плата за землю</t>
  </si>
  <si>
    <t>доходы от сдачи в аренду имущества</t>
  </si>
  <si>
    <t>плата за негативное воздействие на окружающую среду</t>
  </si>
  <si>
    <t>доходы от прин. Доход деят. (род. плата)</t>
  </si>
  <si>
    <t>доходы от реализации имущества осн. Ср.</t>
  </si>
  <si>
    <t>доходы от реализации имущества мат. Зап.</t>
  </si>
  <si>
    <t>Реализация иного имущ.</t>
  </si>
  <si>
    <t>продажа земли</t>
  </si>
  <si>
    <t>000 116 0000 00 0000 000</t>
  </si>
  <si>
    <t>штрафы</t>
  </si>
  <si>
    <t>Всего:</t>
  </si>
  <si>
    <t>прочие неналоговые доходы</t>
  </si>
  <si>
    <t>иниц. Бюджет.</t>
  </si>
  <si>
    <t>земельный налог юр. лиц</t>
  </si>
  <si>
    <t>земельный налог физ. лиц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</si>
  <si>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</si>
  <si>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 компесации затрат бюджетов муниципальных районов</t>
  </si>
  <si>
    <t>перераспределение земли</t>
  </si>
  <si>
    <t>УСН и единый налог на вмененный доход</t>
  </si>
  <si>
    <t>473 117 01040 14 0000 180</t>
  </si>
  <si>
    <t>473 117 05040 14 0000 180</t>
  </si>
  <si>
    <t>невыясненные доходы</t>
  </si>
  <si>
    <t>182 105 01011 01 0000 110</t>
  </si>
  <si>
    <t>182 105 030010 01 1000 110</t>
  </si>
  <si>
    <t>182 105 04020 02 1000 110</t>
  </si>
  <si>
    <t>182 106 01020 14 1000 110</t>
  </si>
  <si>
    <t>18210606032 14 1000 110</t>
  </si>
  <si>
    <t>18210606042 14 1000 110</t>
  </si>
  <si>
    <t>182 108 03010 01 1000 110</t>
  </si>
  <si>
    <t>473 111 05012 14 0000 120</t>
  </si>
  <si>
    <t>473 111 05034 14 0000 120</t>
  </si>
  <si>
    <t>048 112 01010 01 6000 120</t>
  </si>
  <si>
    <t>474 113 01994 14 0000 130</t>
  </si>
  <si>
    <t>474 113 02064 14 0000 130 от МФЦ</t>
  </si>
  <si>
    <t>473 114 02042 14 0000 410</t>
  </si>
  <si>
    <t>47311402042 05 0000 440</t>
  </si>
  <si>
    <t>473 114 02043 14 0000 410</t>
  </si>
  <si>
    <t>473 114 06012 14 0000 430</t>
  </si>
  <si>
    <t>473 114 06312 14 0000 430</t>
  </si>
  <si>
    <t>наименование дохода</t>
  </si>
  <si>
    <t>доходы от размещения нто</t>
  </si>
  <si>
    <t>473 111 09080 14 0000 120</t>
  </si>
  <si>
    <t>473 117 14020 14 0000 180</t>
  </si>
  <si>
    <t>473 117 15020 14 0000 150</t>
  </si>
  <si>
    <t>самообложение граждан</t>
  </si>
  <si>
    <t>налоги на совокупный доход:</t>
  </si>
  <si>
    <t>итого налоговых доходов</t>
  </si>
  <si>
    <t>000 113 02 994 14 0000 410 (возврат налога на имущество)</t>
  </si>
  <si>
    <t>% исполнения к факту 2022 года</t>
  </si>
  <si>
    <t>% исполнения к плану 2023 года в соотвествии с Решением о бюджете</t>
  </si>
  <si>
    <t>Увеличение темпа роста обусловлено увеличением поступления доходов от реализации нефтепродуктов</t>
  </si>
  <si>
    <t>в 2023 году уменьшилось поступление налоговой задолженности от физических лиц, чем поступление задолженности в аналогичном периоде 2022 года</t>
  </si>
  <si>
    <t>Темп роста связан с увеличением реализованного имущества в 2023 году, а именно реализована бетоносмесительная установка сумма составила 2294,0 тыс. руб.</t>
  </si>
  <si>
    <t>473 113 02994 05 0000 130 от ОСЗН, ОАО Мегафон</t>
  </si>
  <si>
    <t xml:space="preserve">Темп роста связан с увеличением возмещения расходов МФЦ Кизнерского района, понесенных в связи с эксплуатацией имущества </t>
  </si>
  <si>
    <t xml:space="preserve">Темпа роста связан с поступлением налога от СПК "колхоз им. Мичурина" и ООО "Аькор-Агро"в связи с увеличением получения прибыли </t>
  </si>
  <si>
    <t xml:space="preserve">Основной причиной снижения темпа роста является уменьшение поступления платежей от главного администратора доходов бюджета Министерсва природных ресурсов и охраны окружающей среды УР </t>
  </si>
  <si>
    <t>Снижение поступлений доходов, связано с задолженностью по договорам арендной платы с физ. Лицами.</t>
  </si>
  <si>
    <t>пояснения к факту 2022 года</t>
  </si>
  <si>
    <t>Рост поступления доходов от размещения НТО связано с увеличением количества договоров с ИП по размещению НТО</t>
  </si>
  <si>
    <t>Плата за негативное воздействие на окружающую среду от предприятий уменьшилось из расчета объема отходов и выбросов в окружающую среду, так же информация предоставлена Администратором доходов Управлением Росприроднадзора</t>
  </si>
  <si>
    <t>Снижение темпа роста  связано с уменьшением количества договоров купли - продажи земельных участков с физическими лицами.</t>
  </si>
  <si>
    <t>В отчетном периоде уменьшилось поступление платы от физ. Лиц за увеличение площади земельных участков, находящихся в частной собственности, в результате перераспределения таких земельных участков.</t>
  </si>
  <si>
    <t>Рост поступления платежей в текущем году, связано с  увеличением количества проектов с участием средств самообложения граждан.</t>
  </si>
  <si>
    <t>Снижение поступления платежей, связано с уменьшением количества  проектов инициативного бюджетирования, по результатам проведения республиканского конкурса.</t>
  </si>
  <si>
    <t xml:space="preserve">Основной причиной снижения темпа роста связано уменьшение поступления УСН в связи с изменением дифференцированного норматива отчислений в бюджет района  с 14,99 % до 9,36 % </t>
  </si>
  <si>
    <t>бюджет Кизнерского района на 01.10.23 г.</t>
  </si>
  <si>
    <t>факт. на 01.10.22 г.</t>
  </si>
  <si>
    <t>план на 01.10.23</t>
  </si>
  <si>
    <t>факт. на 01.10.23 г.</t>
  </si>
  <si>
    <t xml:space="preserve"> Темп роста 120% поступления налога  к 2022 году связан с увеличением МРОТ и Индексацией з/пл. с 01.12.2022 г.на 4%. Так же от войсковой части 55498 в июле месяце поступил налог в размере 9,8 млн. руб. по результатам камеральной проверки.</t>
  </si>
  <si>
    <t>В сентябре месяце уменьшилось количество выкупленных патентов на оказание платных услуг</t>
  </si>
  <si>
    <t>В 2023 году увеличилось поступление налоговой задолженности от физ. лиц, чем поступление задолженности в аналогичном периоде 2022 года</t>
  </si>
  <si>
    <t>Темп роста 123% связан с увеличением поступления налога от Кизнерского РАЙПО, в связи с выкупом ранее арендованных земельных участков, а так же рост поступления связан с  начислением налога от увеличения кадастровой стоимости земельных участков муниципальных учреждений.</t>
  </si>
  <si>
    <t>Темпа роста обусловлен увеличением количества обращений граждан для юридически значимых действий в МФЦ Кизнерского района.</t>
  </si>
  <si>
    <t>В сентябре месяце увеличилось поступление доходов, в связи с поступлением задолженности по договору арендной платы с ИП. Ведется претензионная работа.</t>
  </si>
  <si>
    <t xml:space="preserve">Рост связан с увеличением поступления родительской платы в казенных учреждениях дошкольного образования </t>
  </si>
  <si>
    <t>В отчетном периоде 2023 года увеличилось количество реализованного иного имущества (известь), чем в аналогичном периоде 2022 года</t>
  </si>
  <si>
    <t>Собранием акционеров АО "Газпром" принято решение не выплачивать дивиденды по акциям за 2022 год</t>
  </si>
  <si>
    <t>В сентябре 2022 года поступил разовый платёж от налоговой службы в виде возврата налога на имущество муниципальных учреждений района в размере 31 635,0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</si>
</sst>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view="pageBreakPreview" topLeftCell="A19" zoomScale="90" zoomScaleSheetLayoutView="90" workbookViewId="0">
      <selection activeCell="J26" sqref="J26"/>
    </sheetView>
  </sheetViews>
  <sheetFormatPr defaultRowHeight="15" x14ac:dyDescent="0.25"/>
  <cols>
    <col min="1" max="1" width="4.7109375" customWidth="1"/>
    <col min="2" max="2" width="0.85546875" hidden="1" customWidth="1"/>
    <col min="3" max="3" width="23.5703125" customWidth="1"/>
    <col min="4" max="4" width="23.7109375" customWidth="1"/>
    <col min="5" max="6" width="9.5703125" customWidth="1"/>
    <col min="7" max="7" width="9.7109375" customWidth="1"/>
    <col min="8" max="8" width="9" customWidth="1"/>
    <col min="9" max="9" width="12.42578125" customWidth="1"/>
    <col min="10" max="10" width="66.5703125" customWidth="1"/>
  </cols>
  <sheetData>
    <row r="1" spans="2:10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</row>
    <row r="2" spans="2:10" x14ac:dyDescent="0.25">
      <c r="B2" s="25"/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5" t="s">
        <v>79</v>
      </c>
      <c r="C3" s="25"/>
      <c r="D3" s="25"/>
      <c r="E3" s="25"/>
      <c r="F3" s="25"/>
      <c r="G3" s="25"/>
      <c r="H3" s="25"/>
      <c r="I3" s="25"/>
      <c r="J3" s="25"/>
    </row>
    <row r="4" spans="2:10" ht="145.5" customHeight="1" x14ac:dyDescent="0.25">
      <c r="C4" s="1" t="s">
        <v>1</v>
      </c>
      <c r="D4" s="2" t="s">
        <v>52</v>
      </c>
      <c r="E4" s="1" t="s">
        <v>80</v>
      </c>
      <c r="F4" s="1" t="s">
        <v>81</v>
      </c>
      <c r="G4" s="1" t="s">
        <v>82</v>
      </c>
      <c r="H4" s="1" t="s">
        <v>61</v>
      </c>
      <c r="I4" s="1" t="s">
        <v>62</v>
      </c>
      <c r="J4" s="12" t="s">
        <v>71</v>
      </c>
    </row>
    <row r="5" spans="2:10" ht="71.25" customHeight="1" x14ac:dyDescent="0.25">
      <c r="C5" s="3" t="s">
        <v>2</v>
      </c>
      <c r="D5" s="4" t="s">
        <v>3</v>
      </c>
      <c r="E5" s="8">
        <v>116213</v>
      </c>
      <c r="F5" s="8">
        <v>123566</v>
      </c>
      <c r="G5" s="8">
        <v>139831</v>
      </c>
      <c r="H5" s="5">
        <f t="shared" ref="H5:H20" si="0">SUM(G5/E5*100)</f>
        <v>120.32302754425064</v>
      </c>
      <c r="I5" s="5">
        <f t="shared" ref="I5:I36" si="1">SUM(G5/F5*100)</f>
        <v>113.16300600488806</v>
      </c>
      <c r="J5" s="24" t="s">
        <v>83</v>
      </c>
    </row>
    <row r="6" spans="2:10" ht="33.75" customHeight="1" x14ac:dyDescent="0.25">
      <c r="C6" s="3" t="s">
        <v>4</v>
      </c>
      <c r="D6" s="4" t="s">
        <v>5</v>
      </c>
      <c r="E6" s="8">
        <v>27487</v>
      </c>
      <c r="F6" s="8">
        <v>24713</v>
      </c>
      <c r="G6" s="8">
        <v>27839.8</v>
      </c>
      <c r="H6" s="5">
        <f t="shared" si="0"/>
        <v>101.28351584385345</v>
      </c>
      <c r="I6" s="5">
        <f t="shared" si="1"/>
        <v>112.65245012746328</v>
      </c>
      <c r="J6" s="21" t="s">
        <v>63</v>
      </c>
    </row>
    <row r="7" spans="2:10" ht="28.5" customHeight="1" x14ac:dyDescent="0.25">
      <c r="C7" s="3"/>
      <c r="D7" s="1" t="s">
        <v>58</v>
      </c>
      <c r="E7" s="10"/>
      <c r="F7" s="10"/>
      <c r="G7" s="10"/>
      <c r="H7" s="7" t="e">
        <f t="shared" si="0"/>
        <v>#DIV/0!</v>
      </c>
      <c r="I7" s="7" t="e">
        <f t="shared" si="1"/>
        <v>#DIV/0!</v>
      </c>
      <c r="J7" s="20"/>
    </row>
    <row r="8" spans="2:10" ht="45" x14ac:dyDescent="0.25">
      <c r="C8" s="3" t="s">
        <v>35</v>
      </c>
      <c r="D8" s="4" t="s">
        <v>31</v>
      </c>
      <c r="E8" s="18">
        <v>3607</v>
      </c>
      <c r="F8" s="18">
        <v>3939</v>
      </c>
      <c r="G8" s="18">
        <v>2169.6</v>
      </c>
      <c r="H8" s="19">
        <f t="shared" si="0"/>
        <v>60.149708899362352</v>
      </c>
      <c r="I8" s="19">
        <f t="shared" si="1"/>
        <v>55.079969535415074</v>
      </c>
      <c r="J8" s="20" t="s">
        <v>78</v>
      </c>
    </row>
    <row r="9" spans="2:10" ht="42" customHeight="1" x14ac:dyDescent="0.25">
      <c r="C9" s="3" t="s">
        <v>36</v>
      </c>
      <c r="D9" s="4" t="s">
        <v>6</v>
      </c>
      <c r="E9" s="18">
        <v>90</v>
      </c>
      <c r="F9" s="18">
        <v>980</v>
      </c>
      <c r="G9" s="18">
        <v>1439</v>
      </c>
      <c r="H9" s="19">
        <f t="shared" si="0"/>
        <v>1598.8888888888889</v>
      </c>
      <c r="I9" s="19">
        <f t="shared" si="1"/>
        <v>146.83673469387756</v>
      </c>
      <c r="J9" s="20" t="s">
        <v>68</v>
      </c>
    </row>
    <row r="10" spans="2:10" ht="32.25" customHeight="1" x14ac:dyDescent="0.25">
      <c r="C10" s="3" t="s">
        <v>37</v>
      </c>
      <c r="D10" s="4" t="s">
        <v>7</v>
      </c>
      <c r="E10" s="18">
        <v>1295</v>
      </c>
      <c r="F10" s="18">
        <v>999</v>
      </c>
      <c r="G10" s="18">
        <v>1260.2</v>
      </c>
      <c r="H10" s="19">
        <f t="shared" si="0"/>
        <v>97.312741312741309</v>
      </c>
      <c r="I10" s="19">
        <f t="shared" si="1"/>
        <v>126.14614614614614</v>
      </c>
      <c r="J10" s="26" t="s">
        <v>84</v>
      </c>
    </row>
    <row r="11" spans="2:10" ht="45" x14ac:dyDescent="0.25">
      <c r="C11" s="3" t="s">
        <v>38</v>
      </c>
      <c r="D11" s="4" t="s">
        <v>8</v>
      </c>
      <c r="E11" s="9">
        <v>94</v>
      </c>
      <c r="F11" s="9">
        <v>109</v>
      </c>
      <c r="G11" s="9">
        <v>334.6</v>
      </c>
      <c r="H11" s="5">
        <f t="shared" si="0"/>
        <v>355.95744680851067</v>
      </c>
      <c r="I11" s="5">
        <f t="shared" si="1"/>
        <v>306.97247706422019</v>
      </c>
      <c r="J11" s="21" t="s">
        <v>85</v>
      </c>
    </row>
    <row r="12" spans="2:10" x14ac:dyDescent="0.25">
      <c r="C12" s="3" t="s">
        <v>9</v>
      </c>
      <c r="D12" s="1" t="s">
        <v>10</v>
      </c>
      <c r="E12" s="12"/>
      <c r="F12" s="12"/>
      <c r="G12" s="12"/>
      <c r="H12" s="7" t="e">
        <f t="shared" si="0"/>
        <v>#DIV/0!</v>
      </c>
      <c r="I12" s="7" t="e">
        <f t="shared" si="1"/>
        <v>#DIV/0!</v>
      </c>
      <c r="J12" s="20"/>
    </row>
    <row r="13" spans="2:10" ht="75" x14ac:dyDescent="0.25">
      <c r="C13" s="3" t="s">
        <v>39</v>
      </c>
      <c r="D13" s="4" t="s">
        <v>26</v>
      </c>
      <c r="E13" s="18">
        <v>3306</v>
      </c>
      <c r="F13" s="18">
        <v>3188</v>
      </c>
      <c r="G13" s="18">
        <v>4095.6</v>
      </c>
      <c r="H13" s="19">
        <f t="shared" si="0"/>
        <v>123.88384754990925</v>
      </c>
      <c r="I13" s="19">
        <f t="shared" si="1"/>
        <v>128.46925972396485</v>
      </c>
      <c r="J13" s="23" t="s">
        <v>86</v>
      </c>
    </row>
    <row r="14" spans="2:10" ht="46.5" customHeight="1" x14ac:dyDescent="0.25">
      <c r="C14" s="3" t="s">
        <v>40</v>
      </c>
      <c r="D14" s="4" t="s">
        <v>27</v>
      </c>
      <c r="E14" s="18">
        <v>560</v>
      </c>
      <c r="F14" s="18">
        <v>605</v>
      </c>
      <c r="G14" s="18">
        <v>235.8</v>
      </c>
      <c r="H14" s="19">
        <f t="shared" si="0"/>
        <v>42.107142857142861</v>
      </c>
      <c r="I14" s="19">
        <f t="shared" si="1"/>
        <v>38.97520661157025</v>
      </c>
      <c r="J14" s="21" t="s">
        <v>64</v>
      </c>
    </row>
    <row r="15" spans="2:10" ht="44.25" customHeight="1" x14ac:dyDescent="0.25">
      <c r="C15" s="3" t="s">
        <v>41</v>
      </c>
      <c r="D15" s="4" t="s">
        <v>11</v>
      </c>
      <c r="E15" s="9">
        <v>857</v>
      </c>
      <c r="F15" s="9">
        <v>925</v>
      </c>
      <c r="G15" s="9">
        <v>953.5</v>
      </c>
      <c r="H15" s="5">
        <f t="shared" si="0"/>
        <v>111.26021003500584</v>
      </c>
      <c r="I15" s="5">
        <f t="shared" si="1"/>
        <v>103.08108108108107</v>
      </c>
      <c r="J15" s="23" t="s">
        <v>87</v>
      </c>
    </row>
    <row r="16" spans="2:10" ht="22.5" customHeight="1" x14ac:dyDescent="0.25">
      <c r="C16" s="3"/>
      <c r="D16" s="1" t="s">
        <v>59</v>
      </c>
      <c r="E16" s="12"/>
      <c r="F16" s="12"/>
      <c r="G16" s="12"/>
      <c r="H16" s="5" t="e">
        <f t="shared" si="0"/>
        <v>#DIV/0!</v>
      </c>
      <c r="I16" s="5" t="e">
        <f t="shared" si="1"/>
        <v>#DIV/0!</v>
      </c>
      <c r="J16" s="20"/>
    </row>
    <row r="17" spans="3:10" ht="30" x14ac:dyDescent="0.25">
      <c r="C17" s="3"/>
      <c r="D17" s="4" t="s">
        <v>12</v>
      </c>
      <c r="E17" s="9">
        <v>290</v>
      </c>
      <c r="F17" s="9">
        <v>300</v>
      </c>
      <c r="G17" s="9"/>
      <c r="H17" s="5">
        <f t="shared" si="0"/>
        <v>0</v>
      </c>
      <c r="I17" s="5">
        <f t="shared" si="1"/>
        <v>0</v>
      </c>
      <c r="J17" s="20" t="s">
        <v>91</v>
      </c>
    </row>
    <row r="18" spans="3:10" ht="30" x14ac:dyDescent="0.25">
      <c r="C18" s="3" t="s">
        <v>42</v>
      </c>
      <c r="D18" s="4" t="s">
        <v>13</v>
      </c>
      <c r="E18" s="9">
        <v>3845</v>
      </c>
      <c r="F18" s="9">
        <v>3830</v>
      </c>
      <c r="G18" s="9">
        <v>2990.4</v>
      </c>
      <c r="H18" s="5">
        <f t="shared" si="0"/>
        <v>77.773732119635895</v>
      </c>
      <c r="I18" s="5">
        <f t="shared" si="1"/>
        <v>78.078328981723246</v>
      </c>
      <c r="J18" s="21" t="s">
        <v>70</v>
      </c>
    </row>
    <row r="19" spans="3:10" ht="45" x14ac:dyDescent="0.25">
      <c r="C19" s="3" t="s">
        <v>43</v>
      </c>
      <c r="D19" s="4" t="s">
        <v>14</v>
      </c>
      <c r="E19" s="9">
        <v>1037</v>
      </c>
      <c r="F19" s="9">
        <v>1020</v>
      </c>
      <c r="G19" s="9">
        <v>1122.5</v>
      </c>
      <c r="H19" s="5">
        <f t="shared" si="0"/>
        <v>108.24493731918996</v>
      </c>
      <c r="I19" s="5">
        <f t="shared" si="1"/>
        <v>110.04901960784315</v>
      </c>
      <c r="J19" s="20" t="s">
        <v>88</v>
      </c>
    </row>
    <row r="20" spans="3:10" ht="30" x14ac:dyDescent="0.25">
      <c r="C20" s="3" t="s">
        <v>54</v>
      </c>
      <c r="D20" s="4" t="s">
        <v>53</v>
      </c>
      <c r="E20" s="9">
        <v>17</v>
      </c>
      <c r="F20" s="9">
        <v>100</v>
      </c>
      <c r="G20" s="9">
        <v>100.2</v>
      </c>
      <c r="H20" s="5">
        <f t="shared" si="0"/>
        <v>589.41176470588243</v>
      </c>
      <c r="I20" s="5">
        <f t="shared" si="1"/>
        <v>100.2</v>
      </c>
      <c r="J20" s="20" t="s">
        <v>72</v>
      </c>
    </row>
    <row r="21" spans="3:10" ht="60" x14ac:dyDescent="0.25">
      <c r="C21" s="3" t="s">
        <v>44</v>
      </c>
      <c r="D21" s="4" t="s">
        <v>15</v>
      </c>
      <c r="E21" s="9">
        <v>422</v>
      </c>
      <c r="F21" s="9">
        <v>309</v>
      </c>
      <c r="G21" s="9">
        <v>323</v>
      </c>
      <c r="H21" s="5">
        <f>SUM(G21/E21*100)</f>
        <v>76.540284360189574</v>
      </c>
      <c r="I21" s="5">
        <f t="shared" si="1"/>
        <v>104.53074433656957</v>
      </c>
      <c r="J21" s="20" t="s">
        <v>73</v>
      </c>
    </row>
    <row r="22" spans="3:10" ht="45.75" customHeight="1" x14ac:dyDescent="0.25">
      <c r="C22" s="3" t="s">
        <v>45</v>
      </c>
      <c r="D22" s="4" t="s">
        <v>16</v>
      </c>
      <c r="E22" s="9">
        <v>283</v>
      </c>
      <c r="F22" s="9">
        <v>350</v>
      </c>
      <c r="G22" s="9">
        <v>368.4</v>
      </c>
      <c r="H22" s="5">
        <f>SUM(G22/E22*100)</f>
        <v>130.17667844522967</v>
      </c>
      <c r="I22" s="5">
        <f t="shared" si="1"/>
        <v>105.25714285714285</v>
      </c>
      <c r="J22" s="21" t="s">
        <v>89</v>
      </c>
    </row>
    <row r="23" spans="3:10" ht="53.25" customHeight="1" x14ac:dyDescent="0.25">
      <c r="C23" s="3" t="s">
        <v>46</v>
      </c>
      <c r="D23" s="4" t="s">
        <v>28</v>
      </c>
      <c r="E23" s="9">
        <v>194</v>
      </c>
      <c r="F23" s="9">
        <v>180</v>
      </c>
      <c r="G23" s="9">
        <v>261</v>
      </c>
      <c r="H23" s="5">
        <f>SUM(G23/E23*100)</f>
        <v>134.53608247422682</v>
      </c>
      <c r="I23" s="5">
        <f t="shared" si="1"/>
        <v>145</v>
      </c>
      <c r="J23" s="21" t="s">
        <v>67</v>
      </c>
    </row>
    <row r="24" spans="3:10" ht="48" customHeight="1" x14ac:dyDescent="0.25">
      <c r="C24" s="3" t="s">
        <v>66</v>
      </c>
      <c r="D24" s="11" t="s">
        <v>29</v>
      </c>
      <c r="E24" s="9"/>
      <c r="F24" s="9">
        <v>0</v>
      </c>
      <c r="G24" s="9">
        <v>1</v>
      </c>
      <c r="H24" s="5" t="e">
        <f t="shared" ref="H24:H30" si="2">SUM(G24/E24*100)</f>
        <v>#DIV/0!</v>
      </c>
      <c r="I24" s="5" t="e">
        <f t="shared" si="1"/>
        <v>#DIV/0!</v>
      </c>
      <c r="J24" s="20"/>
    </row>
    <row r="25" spans="3:10" ht="42" customHeight="1" x14ac:dyDescent="0.25">
      <c r="C25" s="3" t="s">
        <v>60</v>
      </c>
      <c r="D25" s="11" t="s">
        <v>29</v>
      </c>
      <c r="E25" s="27">
        <v>31635</v>
      </c>
      <c r="F25" s="9"/>
      <c r="G25" s="8"/>
      <c r="H25" s="5">
        <f t="shared" si="2"/>
        <v>0</v>
      </c>
      <c r="I25" s="5" t="e">
        <f t="shared" si="1"/>
        <v>#DIV/0!</v>
      </c>
      <c r="J25" s="20" t="s">
        <v>92</v>
      </c>
    </row>
    <row r="26" spans="3:10" ht="51" customHeight="1" x14ac:dyDescent="0.25">
      <c r="C26" s="3" t="s">
        <v>47</v>
      </c>
      <c r="D26" s="4" t="s">
        <v>17</v>
      </c>
      <c r="E26" s="9">
        <v>1295</v>
      </c>
      <c r="F26" s="9">
        <v>350</v>
      </c>
      <c r="G26" s="9">
        <v>2294</v>
      </c>
      <c r="H26" s="5">
        <f t="shared" si="2"/>
        <v>177.14285714285714</v>
      </c>
      <c r="I26" s="5">
        <f t="shared" si="1"/>
        <v>655.42857142857144</v>
      </c>
      <c r="J26" s="21" t="s">
        <v>65</v>
      </c>
    </row>
    <row r="27" spans="3:10" ht="34.5" customHeight="1" x14ac:dyDescent="0.25">
      <c r="C27" s="6" t="s">
        <v>48</v>
      </c>
      <c r="D27" s="4" t="s">
        <v>18</v>
      </c>
      <c r="E27" s="9"/>
      <c r="F27" s="9"/>
      <c r="G27" s="9"/>
      <c r="H27" s="5" t="e">
        <f t="shared" si="2"/>
        <v>#DIV/0!</v>
      </c>
      <c r="I27" s="5" t="e">
        <f t="shared" si="1"/>
        <v>#DIV/0!</v>
      </c>
      <c r="J27" s="20"/>
    </row>
    <row r="28" spans="3:10" ht="45" x14ac:dyDescent="0.25">
      <c r="C28" s="3" t="s">
        <v>49</v>
      </c>
      <c r="D28" s="4" t="s">
        <v>19</v>
      </c>
      <c r="E28" s="9">
        <v>129</v>
      </c>
      <c r="F28" s="9">
        <v>150</v>
      </c>
      <c r="G28" s="9">
        <v>237</v>
      </c>
      <c r="H28" s="5">
        <f t="shared" si="2"/>
        <v>183.72093023255815</v>
      </c>
      <c r="I28" s="5">
        <f t="shared" si="1"/>
        <v>158</v>
      </c>
      <c r="J28" s="21" t="s">
        <v>90</v>
      </c>
    </row>
    <row r="29" spans="3:10" ht="38.25" customHeight="1" x14ac:dyDescent="0.25">
      <c r="C29" s="3" t="s">
        <v>50</v>
      </c>
      <c r="D29" s="4" t="s">
        <v>20</v>
      </c>
      <c r="E29" s="9">
        <v>1467</v>
      </c>
      <c r="F29" s="9">
        <v>670</v>
      </c>
      <c r="G29" s="9">
        <v>852</v>
      </c>
      <c r="H29" s="5">
        <f t="shared" si="2"/>
        <v>58.077709611451944</v>
      </c>
      <c r="I29" s="5">
        <f t="shared" si="1"/>
        <v>127.16417910447761</v>
      </c>
      <c r="J29" s="21" t="s">
        <v>74</v>
      </c>
    </row>
    <row r="30" spans="3:10" ht="60" x14ac:dyDescent="0.25">
      <c r="C30" s="3" t="s">
        <v>51</v>
      </c>
      <c r="D30" s="4" t="s">
        <v>30</v>
      </c>
      <c r="E30" s="9">
        <v>329</v>
      </c>
      <c r="F30" s="9">
        <v>450</v>
      </c>
      <c r="G30" s="9">
        <v>211.7</v>
      </c>
      <c r="H30" s="5">
        <f t="shared" si="2"/>
        <v>64.346504559270514</v>
      </c>
      <c r="I30" s="5">
        <f t="shared" si="1"/>
        <v>47.044444444444444</v>
      </c>
      <c r="J30" s="20" t="s">
        <v>75</v>
      </c>
    </row>
    <row r="31" spans="3:10" ht="45" x14ac:dyDescent="0.25">
      <c r="C31" s="3" t="s">
        <v>21</v>
      </c>
      <c r="D31" s="4" t="s">
        <v>22</v>
      </c>
      <c r="E31" s="9">
        <v>682</v>
      </c>
      <c r="F31" s="9">
        <v>540</v>
      </c>
      <c r="G31" s="9">
        <v>224</v>
      </c>
      <c r="H31" s="5">
        <f>SUM(G31/E31*100)</f>
        <v>32.84457478005865</v>
      </c>
      <c r="I31" s="5">
        <f t="shared" si="1"/>
        <v>41.481481481481481</v>
      </c>
      <c r="J31" s="21" t="s">
        <v>69</v>
      </c>
    </row>
    <row r="32" spans="3:10" ht="28.5" customHeight="1" x14ac:dyDescent="0.25">
      <c r="C32" s="14" t="s">
        <v>32</v>
      </c>
      <c r="D32" s="4" t="s">
        <v>34</v>
      </c>
      <c r="E32" s="9">
        <v>162</v>
      </c>
      <c r="F32" s="9"/>
      <c r="G32" s="9"/>
      <c r="H32" s="5">
        <f t="shared" ref="H32:H35" si="3">SUM(G32/E32*100)</f>
        <v>0</v>
      </c>
      <c r="I32" s="5" t="e">
        <f t="shared" si="1"/>
        <v>#DIV/0!</v>
      </c>
      <c r="J32" s="20"/>
    </row>
    <row r="33" spans="3:10" ht="30" x14ac:dyDescent="0.25">
      <c r="C33" s="13" t="s">
        <v>33</v>
      </c>
      <c r="D33" s="4" t="s">
        <v>24</v>
      </c>
      <c r="E33" s="9">
        <v>6</v>
      </c>
      <c r="F33" s="9"/>
      <c r="G33" s="9"/>
      <c r="H33" s="5">
        <f t="shared" si="3"/>
        <v>0</v>
      </c>
      <c r="I33" s="5" t="e">
        <f t="shared" si="1"/>
        <v>#DIV/0!</v>
      </c>
      <c r="J33" s="20"/>
    </row>
    <row r="34" spans="3:10" ht="55.5" customHeight="1" x14ac:dyDescent="0.25">
      <c r="C34" s="6" t="s">
        <v>55</v>
      </c>
      <c r="D34" s="4" t="s">
        <v>57</v>
      </c>
      <c r="E34" s="9">
        <v>562</v>
      </c>
      <c r="F34" s="9">
        <v>1105</v>
      </c>
      <c r="G34" s="9">
        <v>1105</v>
      </c>
      <c r="H34" s="5">
        <f t="shared" si="3"/>
        <v>196.61921708185054</v>
      </c>
      <c r="I34" s="5">
        <f t="shared" si="1"/>
        <v>100</v>
      </c>
      <c r="J34" s="21" t="s">
        <v>76</v>
      </c>
    </row>
    <row r="35" spans="3:10" ht="51.75" customHeight="1" x14ac:dyDescent="0.25">
      <c r="C35" s="4" t="s">
        <v>56</v>
      </c>
      <c r="D35" s="4" t="s">
        <v>25</v>
      </c>
      <c r="E35" s="9">
        <v>926</v>
      </c>
      <c r="F35" s="9">
        <v>536</v>
      </c>
      <c r="G35" s="9">
        <v>543</v>
      </c>
      <c r="H35" s="5">
        <f t="shared" si="3"/>
        <v>58.639308855291574</v>
      </c>
      <c r="I35" s="5">
        <f t="shared" si="1"/>
        <v>101.30597014925374</v>
      </c>
      <c r="J35" s="20" t="s">
        <v>77</v>
      </c>
    </row>
    <row r="36" spans="3:10" ht="36.75" customHeight="1" x14ac:dyDescent="0.25">
      <c r="C36" s="4"/>
      <c r="D36" s="1" t="s">
        <v>23</v>
      </c>
      <c r="E36" s="10">
        <v>196790</v>
      </c>
      <c r="F36" s="10">
        <v>168914</v>
      </c>
      <c r="G36" s="16">
        <v>188792</v>
      </c>
      <c r="H36" s="7">
        <f>SUM(G36/E36*100)</f>
        <v>95.935769093958029</v>
      </c>
      <c r="I36" s="7">
        <f t="shared" si="1"/>
        <v>111.76811868761618</v>
      </c>
      <c r="J36" s="17"/>
    </row>
    <row r="37" spans="3:10" ht="0.75" customHeight="1" x14ac:dyDescent="0.25">
      <c r="E37" s="15">
        <f>SUM(E5:E36)</f>
        <v>393580</v>
      </c>
    </row>
    <row r="38" spans="3:10" hidden="1" x14ac:dyDescent="0.25"/>
    <row r="39" spans="3:10" hidden="1" x14ac:dyDescent="0.25"/>
    <row r="40" spans="3:10" hidden="1" x14ac:dyDescent="0.25"/>
    <row r="41" spans="3:10" hidden="1" x14ac:dyDescent="0.25"/>
    <row r="42" spans="3:10" hidden="1" x14ac:dyDescent="0.25"/>
    <row r="43" spans="3:10" hidden="1" x14ac:dyDescent="0.25"/>
    <row r="44" spans="3:10" hidden="1" x14ac:dyDescent="0.25"/>
    <row r="45" spans="3:10" hidden="1" x14ac:dyDescent="0.25"/>
    <row r="46" spans="3:10" hidden="1" x14ac:dyDescent="0.25"/>
    <row r="47" spans="3:10" hidden="1" x14ac:dyDescent="0.25"/>
    <row r="50" spans="8:8" x14ac:dyDescent="0.25">
      <c r="H50" s="22"/>
    </row>
  </sheetData>
  <mergeCells count="2">
    <mergeCell ref="B1:J2"/>
    <mergeCell ref="B3:J3"/>
  </mergeCells>
  <pageMargins left="0.23622047244094491" right="0.23622047244094491" top="0.74803149606299213" bottom="0.74803149606299213" header="0.31496062992125984" footer="0.31496062992125984"/>
  <pageSetup paperSize="9" scale="64" orientation="landscape" horizontalDpi="180" verticalDpi="180" r:id="rId1"/>
  <rowBreaks count="2" manualBreakCount="2">
    <brk id="18" max="13" man="1"/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2023-10-03T11:54:11Z</dcterms:modified>
</cp:coreProperties>
</file>