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80" yWindow="855" windowWidth="17310" windowHeight="12510"/>
  </bookViews>
  <sheets>
    <sheet name="Лист1" sheetId="25" r:id="rId1"/>
    <sheet name="Лист2" sheetId="26" r:id="rId2"/>
  </sheets>
  <definedNames>
    <definedName name="_xlnm._FilterDatabase" localSheetId="0" hidden="1">Лист1!$A$5:$G$33</definedName>
    <definedName name="_xlnm.Print_Titles" localSheetId="0">Лист1!$3:$5</definedName>
    <definedName name="_xlnm.Print_Area" localSheetId="0">Лист1!$A$1:$G$34</definedName>
  </definedNames>
  <calcPr calcId="145621"/>
</workbook>
</file>

<file path=xl/calcChain.xml><?xml version="1.0" encoding="utf-8"?>
<calcChain xmlns="http://schemas.openxmlformats.org/spreadsheetml/2006/main">
  <c r="F24" i="25" l="1"/>
  <c r="F32" i="25" l="1"/>
  <c r="F28" i="25" l="1"/>
  <c r="F27" i="25"/>
  <c r="F26" i="25"/>
  <c r="F23" i="25"/>
  <c r="F21" i="25"/>
  <c r="F20" i="25"/>
  <c r="F17" i="25"/>
  <c r="F15" i="25"/>
  <c r="F14" i="25"/>
  <c r="F13" i="25"/>
  <c r="F12" i="25"/>
  <c r="F11" i="25"/>
  <c r="F10" i="25"/>
  <c r="F8" i="25"/>
  <c r="E19" i="25" l="1"/>
  <c r="D19" i="25"/>
  <c r="F7" i="25"/>
  <c r="E25" i="25"/>
  <c r="D25" i="25"/>
  <c r="D9" i="25"/>
  <c r="E9" i="25"/>
  <c r="F25" i="25" l="1"/>
  <c r="F19" i="25"/>
  <c r="F9" i="25"/>
  <c r="E29" i="25"/>
  <c r="D29" i="25"/>
  <c r="D6" i="25" s="1"/>
  <c r="E6" i="25" l="1"/>
  <c r="F6" i="25" s="1"/>
  <c r="F29" i="25"/>
</calcChain>
</file>

<file path=xl/sharedStrings.xml><?xml version="1.0" encoding="utf-8"?>
<sst xmlns="http://schemas.openxmlformats.org/spreadsheetml/2006/main" count="96" uniqueCount="95">
  <si>
    <t>№ п/п</t>
  </si>
  <si>
    <t>Наименование доходов</t>
  </si>
  <si>
    <t>Налоговые и неналоговые доходы, в том числе:</t>
  </si>
  <si>
    <t xml:space="preserve">Налог на доходы физических лиц </t>
  </si>
  <si>
    <t>Акцизы на нефтепродукты</t>
  </si>
  <si>
    <t>Налог на имущество физических лиц</t>
  </si>
  <si>
    <t>Земельный налог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</si>
  <si>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</si>
  <si>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</si>
  <si>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</si>
  <si>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</si>
  <si>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</si>
  <si>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4.1</t>
  </si>
  <si>
    <t>ЕНВД</t>
  </si>
  <si>
    <t>4.2</t>
  </si>
  <si>
    <t>ЕСХН</t>
  </si>
  <si>
    <t>4.3</t>
  </si>
  <si>
    <t>Патент</t>
  </si>
  <si>
    <t>4.4</t>
  </si>
  <si>
    <t>УСН</t>
  </si>
  <si>
    <t>Доходы от сдачи в аренду земельных участков</t>
  </si>
  <si>
    <t>Доходы от сдачи в аренду муниципального  имущества</t>
  </si>
  <si>
    <t>Иные доходы от использования  муниципального  имущества</t>
  </si>
  <si>
    <t>Доходы от продажи земельных участков</t>
  </si>
  <si>
    <t>Доходы от продажи иного муниципального  имущества</t>
  </si>
  <si>
    <t>11.1</t>
  </si>
  <si>
    <t>11.2</t>
  </si>
  <si>
    <t>Задолженность и перерасчеты по отмененным налогам и платежам</t>
  </si>
  <si>
    <t>Невыясненные поступления</t>
  </si>
  <si>
    <t>Инициативные платежи</t>
  </si>
  <si>
    <t>Самообложение</t>
  </si>
  <si>
    <t>Налоги на совокупный доход, в том числе:</t>
  </si>
  <si>
    <t>7</t>
  </si>
  <si>
    <t>Налог на добычу полезных ископаемых</t>
  </si>
  <si>
    <t>8</t>
  </si>
  <si>
    <t>9</t>
  </si>
  <si>
    <t>11</t>
  </si>
  <si>
    <t>Доходы от использования имущества, находящегося в муниципальной собственности, в том числе:</t>
  </si>
  <si>
    <t>11.3</t>
  </si>
  <si>
    <t>12</t>
  </si>
  <si>
    <t>13</t>
  </si>
  <si>
    <t>14</t>
  </si>
  <si>
    <t>14.1</t>
  </si>
  <si>
    <t>14.2</t>
  </si>
  <si>
    <t>15</t>
  </si>
  <si>
    <t>16</t>
  </si>
  <si>
    <t>Прочие неналоговые доходы</t>
  </si>
  <si>
    <t>16.1</t>
  </si>
  <si>
    <t>16.2</t>
  </si>
  <si>
    <t>16.3</t>
  </si>
  <si>
    <t>16.4</t>
  </si>
  <si>
    <t xml:space="preserve"> 000 1000000000 0000 000</t>
  </si>
  <si>
    <t xml:space="preserve"> 000 1010200001 0000 110</t>
  </si>
  <si>
    <t xml:space="preserve"> 000 1030000000 0000 000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</si>
  <si>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</si>
  <si>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</si>
  <si>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</si>
  <si>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</si>
  <si>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</si>
  <si>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000 1060100000 0000 110</t>
  </si>
  <si>
    <t xml:space="preserve"> 000 1060600000 0000 110</t>
  </si>
  <si>
    <t xml:space="preserve"> 000 1070000000 0000 000</t>
  </si>
  <si>
    <t xml:space="preserve"> 000 1080000000 0000 000</t>
  </si>
  <si>
    <t xml:space="preserve"> 000 1090000000 0000 000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</si>
  <si>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</si>
  <si>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</si>
  <si>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</si>
  <si>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</si>
  <si>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</si>
  <si>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</si>
  <si>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000 1170100000 0000 180</t>
  </si>
  <si>
    <t xml:space="preserve"> 000 1170500000 0000 180</t>
  </si>
  <si>
    <t xml:space="preserve"> 000 1171400000 0000 150</t>
  </si>
  <si>
    <t xml:space="preserve"> 000 1171500000 0000 150</t>
  </si>
  <si>
    <t>Темпы роста к аналогичному периоду прошлого года,%</t>
  </si>
  <si>
    <t>Пояснения</t>
  </si>
  <si>
    <t>Исполнение налоговых  и неналоговых доходов бюджета  Кизнерского района</t>
  </si>
  <si>
    <t>В аналогичном периоде прошлого года отсутствовали  заявки по реализации мероприятий с участием средств самообложения граждан.</t>
  </si>
  <si>
    <t>Снижение темпа роста связано со снижением поступления налоговой задолженности от физических лиц, в связи с отсутствием своевременной информированности населения об имеющейся задолженности.</t>
  </si>
  <si>
    <t>Снижение темпа роста связано с сокращением количества обращений граждан для юридически значимых действий в МФЦ Кизнерского района.</t>
  </si>
  <si>
    <t>Плата за негативное воздействие на окружающую среду от предприятий увеличилась из расчета объема отходов и выбросов в окружающую среду.</t>
  </si>
  <si>
    <t>Темп роста 109 % обусловлен увеличением поступления доходов от реализации нефтепродуктов</t>
  </si>
  <si>
    <t>Исполнение на 1 апреля 2022 года, тыс. руб.</t>
  </si>
  <si>
    <t>Исполнение на 1 апреля 2023 года, тыс. руб.</t>
  </si>
  <si>
    <t>Снижение НДФЛ по состоянию на 01.04.23 г. связано с возвратами имущественных и социальных выплат из бюджета района  физическим лицам, сумма возвратов составила 1018,0 тыс руб. ( МФ УР удержан налог в размере 3800,0 тыс. руб.)</t>
  </si>
  <si>
    <t>Увеличение связано с заключением новых договор аренды земельных участков с физ. Лицами в для индивидуального жилищного строительства</t>
  </si>
  <si>
    <t xml:space="preserve">Темп роста связан с увеличением поступления родительской платы в казенных учреждениях дошкольного образования </t>
  </si>
  <si>
    <t>Темп роста 27% связан со снижением количества договоров купли - продажи земельных участков с физическими лицами.</t>
  </si>
  <si>
    <t>Увеличение темпа роста связано с увеличением количества реализованного имущества, а именно реализована бетоносмесительная установка сумма составила 2294,0 тыс. руб.</t>
  </si>
  <si>
    <t xml:space="preserve">Основной причиной снижения темпа роста является уменьшение поступления платежей от главного администратора Министерсва природных ресурсов и охраны окружающей среды УР </t>
  </si>
  <si>
    <t>Поступление платежей, связано с увеличением к 2022 году количества  проектов инициативного бюджетирования, по результатам проведения республиканского конкурса.</t>
  </si>
  <si>
    <t>Поступление ожидается во втором квартале текущего года</t>
  </si>
  <si>
    <t xml:space="preserve">Темпа роста 199% связан с поступлением налога от ООО "Зверохозяйство Кизнерское" в связи с увеличением получения прибыли </t>
  </si>
  <si>
    <t>Снижение связано с возникновением задлженнности арендной платы от индивидуального предпринимателя</t>
  </si>
  <si>
    <t>Уменьшилась налоговая база 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</si>
</sst>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2"/>
      <name val="Times New Roman Cyr"/>
      <charset val="204"/>
    </font>
    <font>
      <i/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 Cyr"/>
      <charset val="204"/>
    </font>
    <font>
      <sz val="14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9" fontId="14" fillId="0" borderId="14">
      <alignment horizontal="center"/>
    </xf>
    <xf numFmtId="0" fontId="14" fillId="0" borderId="15">
      <alignment horizontal="left" wrapText="1" indent="2"/>
    </xf>
  </cellStyleXfs>
  <cellXfs count="81">
    <xf numFmtId="0" fontId="0" fillId="0" borderId="0" xfId="0"/>
    <xf numFmtId="0" fontId="3" fillId="0" borderId="0" xfId="0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3" fontId="9" fillId="0" borderId="0" xfId="0" applyNumberFormat="1" applyFont="1" applyAlignment="1" applyProtection="1">
      <alignment horizontal="center" vertical="center"/>
    </xf>
    <xf numFmtId="0" fontId="4" fillId="2" borderId="0" xfId="0" applyFont="1" applyFill="1" applyAlignment="1" applyProtection="1">
      <alignment vertical="top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3" fontId="9" fillId="0" borderId="3" xfId="0" applyNumberFormat="1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vertical="center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right" vertical="center"/>
    </xf>
    <xf numFmtId="3" fontId="5" fillId="2" borderId="11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right" vertical="center"/>
    </xf>
    <xf numFmtId="3" fontId="6" fillId="2" borderId="11" xfId="0" applyNumberFormat="1" applyFont="1" applyFill="1" applyBorder="1" applyAlignment="1" applyProtection="1">
      <alignment horizontal="right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vertical="center"/>
    </xf>
    <xf numFmtId="49" fontId="11" fillId="2" borderId="3" xfId="0" applyNumberFormat="1" applyFont="1" applyFill="1" applyBorder="1" applyAlignment="1" applyProtection="1">
      <alignment vertical="center"/>
    </xf>
    <xf numFmtId="49" fontId="11" fillId="2" borderId="6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left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9" fontId="12" fillId="2" borderId="3" xfId="0" applyNumberFormat="1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49" fontId="15" fillId="0" borderId="3" xfId="2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49" fontId="16" fillId="2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 wrapText="1"/>
    </xf>
    <xf numFmtId="3" fontId="5" fillId="2" borderId="1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9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1" fontId="4" fillId="2" borderId="11" xfId="0" applyNumberFormat="1" applyFont="1" applyFill="1" applyBorder="1" applyAlignment="1">
      <alignment vertical="center"/>
    </xf>
    <xf numFmtId="1" fontId="4" fillId="2" borderId="13" xfId="0" applyNumberFormat="1" applyFont="1" applyFill="1" applyBorder="1" applyAlignment="1">
      <alignment vertical="center"/>
    </xf>
    <xf numFmtId="0" fontId="19" fillId="0" borderId="1" xfId="0" applyFont="1" applyBorder="1" applyAlignment="1" applyProtection="1">
      <alignment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49" fontId="8" fillId="0" borderId="0" xfId="0" applyNumberFormat="1" applyFont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</cellXfs>
  <cellStyles count="4">
    <cellStyle name="xl31" xfId="3"/>
    <cellStyle name="xl43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AEAEA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3638550</xdr:colOff>
      <xdr:row>4</xdr:row>
      <xdr:rowOff>304800</xdr:rowOff>
    </xdr:from>
    <xdr:to>
      <xdr:col>2</xdr:col>
      <xdr:colOff>0</xdr:colOff>
      <xdr:row>4</xdr:row>
      <xdr:rowOff>323850</xdr:rowOff>
    </xdr:to>
    <xdr:sp macro="" textlink="">
      <xdr:nvSpPr>
        <xdr:cNvPr id="2" name="TextBox 1"/>
        <xdr:cNvSpPr txBox="1"/>
      </xdr:nvSpPr>
      <xdr:spPr>
        <a:xfrm>
          <a:off x="4038600" y="1971675"/>
          <a:ext cx="6096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800"/>
        </a:p>
      </xdr:txBody>
    </xdr:sp>
    <xdr:clientData/>
  </xdr:twoCellAnchor>
  <xdr:twoCellAnchor>
    <xdr:from>
      <xdr:col>1</xdr:col>
      <xdr:colOff>3638550</xdr:colOff>
      <xdr:row>4</xdr:row>
      <xdr:rowOff>304800</xdr:rowOff>
    </xdr:from>
    <xdr:to>
      <xdr:col>2</xdr:col>
      <xdr:colOff>0</xdr:colOff>
      <xdr:row>4</xdr:row>
      <xdr:rowOff>323850</xdr:rowOff>
    </xdr:to>
    <xdr:sp macro="" textlink="">
      <xdr:nvSpPr>
        <xdr:cNvPr id="3" name="TextBox 2"/>
        <xdr:cNvSpPr txBox="1"/>
      </xdr:nvSpPr>
      <xdr:spPr>
        <a:xfrm>
          <a:off x="4038600" y="1971675"/>
          <a:ext cx="6096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38"/>
  <sheetViews>
    <sheetView tabSelected="1" view="pageBreakPreview" zoomScale="70" zoomScaleNormal="50" zoomScaleSheetLayoutView="70" workbookViewId="0">
      <selection activeCell="G11" sqref="G11"/>
    </sheetView>
  </sheetViews>
  <sheetFormatPr defaultColWidth="34.5703125" defaultRowHeight="18.75" x14ac:dyDescent="0.2"/>
  <cols>
    <col min="1" max="1" width="6" style="2" customWidth="1"/>
    <col min="2" max="2" width="63.7109375" style="2" customWidth="1"/>
    <col min="3" max="3" width="31.140625" style="2" hidden="1" customWidth="1"/>
    <col min="4" max="4" width="15.85546875" style="7" customWidth="1"/>
    <col min="5" max="5" width="15.5703125" style="7" customWidth="1"/>
    <col min="6" max="6" width="15.42578125" style="7" customWidth="1"/>
    <col min="7" max="7" width="108" style="1" customWidth="1"/>
    <col min="8" max="16384" width="34.5703125" style="1"/>
  </cols>
  <sheetData>
    <row r="1" spans="1:7" ht="31.5" customHeight="1" x14ac:dyDescent="0.2">
      <c r="A1" s="78" t="s">
        <v>76</v>
      </c>
      <c r="B1" s="78"/>
      <c r="C1" s="78"/>
      <c r="D1" s="78"/>
      <c r="E1" s="78"/>
      <c r="F1" s="78"/>
      <c r="G1" s="78"/>
    </row>
    <row r="2" spans="1:7" x14ac:dyDescent="0.3">
      <c r="A2" s="77"/>
      <c r="B2" s="77"/>
      <c r="C2" s="77"/>
      <c r="D2" s="77"/>
      <c r="E2" s="77"/>
      <c r="F2" s="77"/>
    </row>
    <row r="3" spans="1:7" ht="24.75" customHeight="1" x14ac:dyDescent="0.2">
      <c r="A3" s="71" t="s">
        <v>0</v>
      </c>
      <c r="B3" s="73" t="s">
        <v>1</v>
      </c>
      <c r="C3" s="51"/>
      <c r="D3" s="75"/>
      <c r="E3" s="75"/>
      <c r="F3" s="76"/>
      <c r="G3" s="79" t="s">
        <v>75</v>
      </c>
    </row>
    <row r="4" spans="1:7" ht="66.75" customHeight="1" x14ac:dyDescent="0.2">
      <c r="A4" s="72"/>
      <c r="B4" s="74"/>
      <c r="C4" s="52"/>
      <c r="D4" s="42" t="s">
        <v>82</v>
      </c>
      <c r="E4" s="42" t="s">
        <v>83</v>
      </c>
      <c r="F4" s="43" t="s">
        <v>74</v>
      </c>
      <c r="G4" s="80"/>
    </row>
    <row r="5" spans="1:7" s="6" customFormat="1" ht="13.5" customHeight="1" x14ac:dyDescent="0.2">
      <c r="A5" s="72"/>
      <c r="B5" s="13">
        <v>1</v>
      </c>
      <c r="C5" s="13">
        <v>2</v>
      </c>
      <c r="D5" s="14">
        <v>2</v>
      </c>
      <c r="E5" s="14">
        <v>3</v>
      </c>
      <c r="F5" s="41">
        <v>4</v>
      </c>
      <c r="G5" s="66">
        <v>5</v>
      </c>
    </row>
    <row r="6" spans="1:7" s="3" customFormat="1" ht="35.25" customHeight="1" x14ac:dyDescent="0.2">
      <c r="A6" s="15">
        <v>1</v>
      </c>
      <c r="B6" s="16" t="s">
        <v>2</v>
      </c>
      <c r="C6" s="44" t="s">
        <v>51</v>
      </c>
      <c r="D6" s="18">
        <f>D7+D8+D9+D14+D15+D16+D17+D18+D19+D23+D24+D25+D28+D29</f>
        <v>47515</v>
      </c>
      <c r="E6" s="18">
        <f>E7+E8+E9+E14+E15+E16+E17+E18+E19+E23+E24+E25+E28+E29</f>
        <v>47376</v>
      </c>
      <c r="F6" s="19">
        <f>E6/D6*100</f>
        <v>99.707460801852051</v>
      </c>
      <c r="G6" s="58"/>
    </row>
    <row r="7" spans="1:7" s="3" customFormat="1" ht="63" customHeight="1" x14ac:dyDescent="0.2">
      <c r="A7" s="15">
        <v>2</v>
      </c>
      <c r="B7" s="16" t="s">
        <v>3</v>
      </c>
      <c r="C7" s="44" t="s">
        <v>52</v>
      </c>
      <c r="D7" s="17">
        <v>33037</v>
      </c>
      <c r="E7" s="17">
        <v>30077</v>
      </c>
      <c r="F7" s="22">
        <f>E7/D7*100</f>
        <v>91.040348699942484</v>
      </c>
      <c r="G7" s="58" t="s">
        <v>84</v>
      </c>
    </row>
    <row r="8" spans="1:7" s="3" customFormat="1" ht="45" customHeight="1" x14ac:dyDescent="0.2">
      <c r="A8" s="15">
        <v>3</v>
      </c>
      <c r="B8" s="16" t="s">
        <v>4</v>
      </c>
      <c r="C8" s="44" t="s">
        <v>53</v>
      </c>
      <c r="D8" s="17">
        <v>8241</v>
      </c>
      <c r="E8" s="17">
        <v>8889</v>
      </c>
      <c r="F8" s="22">
        <f>E8/D8*100</f>
        <v>107.86312340735347</v>
      </c>
      <c r="G8" s="58" t="s">
        <v>81</v>
      </c>
    </row>
    <row r="9" spans="1:7" s="3" customFormat="1" ht="27.75" customHeight="1" x14ac:dyDescent="0.2">
      <c r="A9" s="15">
        <v>4</v>
      </c>
      <c r="B9" s="16" t="s">
        <v>31</v>
      </c>
      <c r="C9" s="44" t="s">
        <v>54</v>
      </c>
      <c r="D9" s="17">
        <f>D10+D11+D12+D13</f>
        <v>1615</v>
      </c>
      <c r="E9" s="17">
        <f>E10+E11+E12+E13</f>
        <v>1249</v>
      </c>
      <c r="F9" s="23">
        <f t="shared" ref="F9:F32" si="0">E9/D9*100</f>
        <v>77.337461300309599</v>
      </c>
      <c r="G9" s="59"/>
    </row>
    <row r="10" spans="1:7" s="12" customFormat="1" x14ac:dyDescent="0.2">
      <c r="A10" s="24" t="s">
        <v>12</v>
      </c>
      <c r="B10" s="25" t="s">
        <v>19</v>
      </c>
      <c r="C10" s="44" t="s">
        <v>55</v>
      </c>
      <c r="D10" s="8">
        <v>684</v>
      </c>
      <c r="E10" s="8">
        <v>253</v>
      </c>
      <c r="F10" s="21">
        <f t="shared" si="0"/>
        <v>36.988304093567251</v>
      </c>
      <c r="G10" s="67" t="s">
        <v>94</v>
      </c>
    </row>
    <row r="11" spans="1:7" s="12" customFormat="1" ht="31.5" customHeight="1" x14ac:dyDescent="0.2">
      <c r="A11" s="24" t="s">
        <v>14</v>
      </c>
      <c r="B11" s="25" t="s">
        <v>13</v>
      </c>
      <c r="C11" s="44" t="s">
        <v>56</v>
      </c>
      <c r="D11" s="8"/>
      <c r="E11" s="8"/>
      <c r="F11" s="21" t="e">
        <f t="shared" si="0"/>
        <v>#DIV/0!</v>
      </c>
      <c r="G11" s="67"/>
    </row>
    <row r="12" spans="1:7" s="12" customFormat="1" ht="62.25" customHeight="1" x14ac:dyDescent="0.2">
      <c r="A12" s="24" t="s">
        <v>16</v>
      </c>
      <c r="B12" s="25" t="s">
        <v>15</v>
      </c>
      <c r="C12" s="46" t="s">
        <v>57</v>
      </c>
      <c r="D12" s="8">
        <v>516</v>
      </c>
      <c r="E12" s="8">
        <v>1026</v>
      </c>
      <c r="F12" s="21">
        <f t="shared" si="0"/>
        <v>198.83720930232559</v>
      </c>
      <c r="G12" s="58" t="s">
        <v>92</v>
      </c>
    </row>
    <row r="13" spans="1:7" s="12" customFormat="1" ht="63" customHeight="1" x14ac:dyDescent="0.2">
      <c r="A13" s="24" t="s">
        <v>18</v>
      </c>
      <c r="B13" s="25" t="s">
        <v>17</v>
      </c>
      <c r="C13" s="46" t="s">
        <v>58</v>
      </c>
      <c r="D13" s="8">
        <v>415</v>
      </c>
      <c r="E13" s="8">
        <v>-30</v>
      </c>
      <c r="F13" s="21">
        <f t="shared" si="0"/>
        <v>-7.2289156626506017</v>
      </c>
      <c r="G13" s="70" t="s">
        <v>91</v>
      </c>
    </row>
    <row r="14" spans="1:7" s="3" customFormat="1" ht="86.25" customHeight="1" x14ac:dyDescent="0.2">
      <c r="A14" s="15">
        <v>5</v>
      </c>
      <c r="B14" s="16" t="s">
        <v>5</v>
      </c>
      <c r="C14" s="45" t="s">
        <v>59</v>
      </c>
      <c r="D14" s="18">
        <v>147</v>
      </c>
      <c r="E14" s="18">
        <v>97</v>
      </c>
      <c r="F14" s="19">
        <f t="shared" si="0"/>
        <v>65.986394557823118</v>
      </c>
      <c r="G14" s="58" t="s">
        <v>78</v>
      </c>
    </row>
    <row r="15" spans="1:7" s="3" customFormat="1" ht="138.75" customHeight="1" x14ac:dyDescent="0.2">
      <c r="A15" s="15">
        <v>6</v>
      </c>
      <c r="B15" s="16" t="s">
        <v>6</v>
      </c>
      <c r="C15" s="45" t="s">
        <v>60</v>
      </c>
      <c r="D15" s="17">
        <v>950</v>
      </c>
      <c r="E15" s="17">
        <v>1012</v>
      </c>
      <c r="F15" s="23">
        <f t="shared" si="0"/>
        <v>106.52631578947368</v>
      </c>
      <c r="G15" s="58"/>
    </row>
    <row r="16" spans="1:7" s="37" customFormat="1" ht="21.75" customHeight="1" x14ac:dyDescent="0.2">
      <c r="A16" s="33" t="s">
        <v>32</v>
      </c>
      <c r="B16" s="34" t="s">
        <v>33</v>
      </c>
      <c r="C16" s="46" t="s">
        <v>61</v>
      </c>
      <c r="D16" s="18"/>
      <c r="E16" s="18"/>
      <c r="F16" s="35"/>
      <c r="G16" s="59"/>
    </row>
    <row r="17" spans="1:7" s="3" customFormat="1" ht="42.75" customHeight="1" x14ac:dyDescent="0.2">
      <c r="A17" s="15" t="s">
        <v>34</v>
      </c>
      <c r="B17" s="16" t="s">
        <v>7</v>
      </c>
      <c r="C17" s="45" t="s">
        <v>62</v>
      </c>
      <c r="D17" s="18">
        <v>302</v>
      </c>
      <c r="E17" s="18">
        <v>99</v>
      </c>
      <c r="F17" s="19">
        <f t="shared" si="0"/>
        <v>32.781456953642383</v>
      </c>
      <c r="G17" s="58" t="s">
        <v>79</v>
      </c>
    </row>
    <row r="18" spans="1:7" s="36" customFormat="1" ht="37.5" x14ac:dyDescent="0.2">
      <c r="A18" s="33" t="s">
        <v>35</v>
      </c>
      <c r="B18" s="38" t="s">
        <v>27</v>
      </c>
      <c r="C18" s="46" t="s">
        <v>63</v>
      </c>
      <c r="D18" s="39"/>
      <c r="E18" s="39"/>
      <c r="F18" s="40"/>
      <c r="G18" s="59"/>
    </row>
    <row r="19" spans="1:7" s="3" customFormat="1" ht="45.75" customHeight="1" x14ac:dyDescent="0.2">
      <c r="A19" s="15" t="s">
        <v>36</v>
      </c>
      <c r="B19" s="53" t="s">
        <v>37</v>
      </c>
      <c r="C19" s="56" t="s">
        <v>64</v>
      </c>
      <c r="D19" s="17">
        <f>D20+D21+D22</f>
        <v>1560</v>
      </c>
      <c r="E19" s="17">
        <f>E20+E21+E22</f>
        <v>1587</v>
      </c>
      <c r="F19" s="23">
        <f t="shared" si="0"/>
        <v>101.73076923076923</v>
      </c>
      <c r="G19" s="59"/>
    </row>
    <row r="20" spans="1:7" s="65" customFormat="1" ht="83.25" customHeight="1" x14ac:dyDescent="0.2">
      <c r="A20" s="61" t="s">
        <v>25</v>
      </c>
      <c r="B20" s="54" t="s">
        <v>20</v>
      </c>
      <c r="C20" s="62"/>
      <c r="D20" s="20">
        <v>1214</v>
      </c>
      <c r="E20" s="20">
        <v>1253</v>
      </c>
      <c r="F20" s="63">
        <f t="shared" si="0"/>
        <v>103.21252059308073</v>
      </c>
      <c r="G20" s="58" t="s">
        <v>85</v>
      </c>
    </row>
    <row r="21" spans="1:7" s="65" customFormat="1" ht="45.75" customHeight="1" x14ac:dyDescent="0.2">
      <c r="A21" s="61" t="s">
        <v>26</v>
      </c>
      <c r="B21" s="55" t="s">
        <v>21</v>
      </c>
      <c r="C21" s="62"/>
      <c r="D21" s="20">
        <v>346</v>
      </c>
      <c r="E21" s="20">
        <v>334</v>
      </c>
      <c r="F21" s="63">
        <f t="shared" si="0"/>
        <v>96.531791907514446</v>
      </c>
      <c r="G21" s="58" t="s">
        <v>93</v>
      </c>
    </row>
    <row r="22" spans="1:7" s="65" customFormat="1" ht="45.75" customHeight="1" x14ac:dyDescent="0.2">
      <c r="A22" s="61" t="s">
        <v>38</v>
      </c>
      <c r="B22" s="27" t="s">
        <v>22</v>
      </c>
      <c r="C22" s="62"/>
      <c r="D22" s="20"/>
      <c r="E22" s="20"/>
      <c r="F22" s="63"/>
      <c r="G22" s="64"/>
    </row>
    <row r="23" spans="1:7" s="3" customFormat="1" ht="39.75" customHeight="1" x14ac:dyDescent="0.2">
      <c r="A23" s="15" t="s">
        <v>39</v>
      </c>
      <c r="B23" s="28" t="s">
        <v>8</v>
      </c>
      <c r="C23" s="48" t="s">
        <v>65</v>
      </c>
      <c r="D23" s="18">
        <v>183</v>
      </c>
      <c r="E23" s="18">
        <v>299</v>
      </c>
      <c r="F23" s="19">
        <f t="shared" si="0"/>
        <v>163.38797814207652</v>
      </c>
      <c r="G23" s="58" t="s">
        <v>80</v>
      </c>
    </row>
    <row r="24" spans="1:7" s="3" customFormat="1" ht="77.25" customHeight="1" x14ac:dyDescent="0.2">
      <c r="A24" s="15" t="s">
        <v>40</v>
      </c>
      <c r="B24" s="29" t="s">
        <v>9</v>
      </c>
      <c r="C24" s="49" t="s">
        <v>66</v>
      </c>
      <c r="D24" s="17">
        <v>99</v>
      </c>
      <c r="E24" s="17">
        <v>190</v>
      </c>
      <c r="F24" s="23">
        <f t="shared" si="0"/>
        <v>191.91919191919192</v>
      </c>
      <c r="G24" s="58" t="s">
        <v>86</v>
      </c>
    </row>
    <row r="25" spans="1:7" s="3" customFormat="1" ht="39" customHeight="1" x14ac:dyDescent="0.2">
      <c r="A25" s="15" t="s">
        <v>41</v>
      </c>
      <c r="B25" s="28" t="s">
        <v>10</v>
      </c>
      <c r="C25" s="48" t="s">
        <v>67</v>
      </c>
      <c r="D25" s="17">
        <f>D26+D27</f>
        <v>1038</v>
      </c>
      <c r="E25" s="17">
        <f>E26+E27</f>
        <v>2517</v>
      </c>
      <c r="F25" s="23">
        <f t="shared" si="0"/>
        <v>242.48554913294797</v>
      </c>
      <c r="G25" s="59"/>
    </row>
    <row r="26" spans="1:7" s="3" customFormat="1" ht="51.75" customHeight="1" x14ac:dyDescent="0.2">
      <c r="A26" s="26" t="s">
        <v>42</v>
      </c>
      <c r="B26" s="27" t="s">
        <v>23</v>
      </c>
      <c r="C26" s="48"/>
      <c r="D26" s="17">
        <v>691</v>
      </c>
      <c r="E26" s="17">
        <v>186</v>
      </c>
      <c r="F26" s="23">
        <f t="shared" si="0"/>
        <v>26.917510853835019</v>
      </c>
      <c r="G26" s="58" t="s">
        <v>87</v>
      </c>
    </row>
    <row r="27" spans="1:7" s="3" customFormat="1" ht="56.25" customHeight="1" x14ac:dyDescent="0.2">
      <c r="A27" s="26" t="s">
        <v>43</v>
      </c>
      <c r="B27" s="27" t="s">
        <v>24</v>
      </c>
      <c r="C27" s="48"/>
      <c r="D27" s="17">
        <v>347</v>
      </c>
      <c r="E27" s="17">
        <v>2331</v>
      </c>
      <c r="F27" s="23">
        <f t="shared" si="0"/>
        <v>671.75792507204608</v>
      </c>
      <c r="G27" s="58" t="s">
        <v>88</v>
      </c>
    </row>
    <row r="28" spans="1:7" s="3" customFormat="1" ht="123" customHeight="1" x14ac:dyDescent="0.2">
      <c r="A28" s="15" t="s">
        <v>44</v>
      </c>
      <c r="B28" s="16" t="s">
        <v>11</v>
      </c>
      <c r="C28" s="45" t="s">
        <v>68</v>
      </c>
      <c r="D28" s="18">
        <v>241</v>
      </c>
      <c r="E28" s="18">
        <v>57</v>
      </c>
      <c r="F28" s="19">
        <f t="shared" si="0"/>
        <v>23.651452282157674</v>
      </c>
      <c r="G28" s="58" t="s">
        <v>89</v>
      </c>
    </row>
    <row r="29" spans="1:7" s="3" customFormat="1" ht="28.5" customHeight="1" x14ac:dyDescent="0.2">
      <c r="A29" s="15" t="s">
        <v>45</v>
      </c>
      <c r="B29" s="16" t="s">
        <v>46</v>
      </c>
      <c r="C29" s="45" t="s">
        <v>69</v>
      </c>
      <c r="D29" s="17">
        <f>D30+D31+D32+D33</f>
        <v>102</v>
      </c>
      <c r="E29" s="17">
        <f>E30+E31+E32+E33</f>
        <v>1303</v>
      </c>
      <c r="F29" s="23">
        <f t="shared" si="0"/>
        <v>1277.4509803921569</v>
      </c>
      <c r="G29" s="59"/>
    </row>
    <row r="30" spans="1:7" s="9" customFormat="1" x14ac:dyDescent="0.2">
      <c r="A30" s="30" t="s">
        <v>47</v>
      </c>
      <c r="B30" s="31" t="s">
        <v>46</v>
      </c>
      <c r="C30" s="47" t="s">
        <v>71</v>
      </c>
      <c r="D30" s="10">
        <v>10</v>
      </c>
      <c r="E30" s="10"/>
      <c r="F30" s="68"/>
      <c r="G30" s="59"/>
    </row>
    <row r="31" spans="1:7" s="9" customFormat="1" ht="49.5" customHeight="1" x14ac:dyDescent="0.2">
      <c r="A31" s="30" t="s">
        <v>48</v>
      </c>
      <c r="B31" s="31" t="s">
        <v>30</v>
      </c>
      <c r="C31" s="47" t="s">
        <v>72</v>
      </c>
      <c r="D31" s="10"/>
      <c r="E31" s="10">
        <v>1104</v>
      </c>
      <c r="F31" s="68"/>
      <c r="G31" s="58" t="s">
        <v>77</v>
      </c>
    </row>
    <row r="32" spans="1:7" s="9" customFormat="1" ht="78" customHeight="1" x14ac:dyDescent="0.2">
      <c r="A32" s="30" t="s">
        <v>49</v>
      </c>
      <c r="B32" s="31" t="s">
        <v>29</v>
      </c>
      <c r="C32" s="47" t="s">
        <v>73</v>
      </c>
      <c r="D32" s="10"/>
      <c r="E32" s="10">
        <v>199</v>
      </c>
      <c r="F32" s="68" t="e">
        <f t="shared" si="0"/>
        <v>#DIV/0!</v>
      </c>
      <c r="G32" s="58" t="s">
        <v>90</v>
      </c>
    </row>
    <row r="33" spans="1:7" s="9" customFormat="1" x14ac:dyDescent="0.2">
      <c r="A33" s="57" t="s">
        <v>50</v>
      </c>
      <c r="B33" s="32" t="s">
        <v>28</v>
      </c>
      <c r="C33" s="50" t="s">
        <v>70</v>
      </c>
      <c r="D33" s="11">
        <v>92</v>
      </c>
      <c r="E33" s="11"/>
      <c r="F33" s="69"/>
      <c r="G33" s="60"/>
    </row>
    <row r="34" spans="1:7" s="4" customFormat="1" x14ac:dyDescent="0.2">
      <c r="A34" s="5"/>
      <c r="B34" s="5"/>
      <c r="C34" s="5"/>
      <c r="D34" s="7"/>
      <c r="E34" s="7"/>
      <c r="F34" s="7"/>
    </row>
    <row r="35" spans="1:7" s="4" customFormat="1" x14ac:dyDescent="0.2">
      <c r="A35" s="5"/>
      <c r="B35" s="5"/>
      <c r="C35" s="5"/>
      <c r="D35" s="7"/>
      <c r="E35" s="7"/>
      <c r="F35" s="7"/>
    </row>
    <row r="36" spans="1:7" s="4" customFormat="1" x14ac:dyDescent="0.2">
      <c r="A36" s="5"/>
      <c r="B36" s="5"/>
      <c r="C36" s="5"/>
      <c r="D36" s="7"/>
      <c r="E36" s="7"/>
      <c r="F36" s="7"/>
    </row>
    <row r="37" spans="1:7" s="4" customFormat="1" x14ac:dyDescent="0.2">
      <c r="A37" s="5"/>
      <c r="B37" s="5"/>
      <c r="C37" s="5"/>
      <c r="D37" s="7"/>
      <c r="E37" s="7"/>
      <c r="F37" s="7"/>
    </row>
    <row r="38" spans="1:7" s="4" customFormat="1" x14ac:dyDescent="0.2">
      <c r="A38" s="5"/>
      <c r="B38" s="5"/>
      <c r="C38" s="5"/>
      <c r="D38" s="7"/>
      <c r="E38" s="7"/>
      <c r="F38" s="7"/>
    </row>
  </sheetData>
  <mergeCells count="6">
    <mergeCell ref="A3:A5"/>
    <mergeCell ref="B3:B4"/>
    <mergeCell ref="D3:F3"/>
    <mergeCell ref="A2:F2"/>
    <mergeCell ref="A1:G1"/>
    <mergeCell ref="G3:G4"/>
  </mergeCells>
  <printOptions horizontalCentered="1"/>
  <pageMargins left="0" right="0" top="0" bottom="0" header="0" footer="0"/>
  <pageSetup paperSize="9" scale="65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PavlovaTA</dc:creator>
  <cp:lastModifiedBy>Ющенко</cp:lastModifiedBy>
  <cp:lastPrinted>2022-05-25T09:47:53Z</cp:lastPrinted>
  <dcterms:created xsi:type="dcterms:W3CDTF">2018-02-02T11:39:01Z</dcterms:created>
  <dcterms:modified xsi:type="dcterms:W3CDTF">2023-04-25T05:57:22Z</dcterms:modified>
</cp:coreProperties>
</file>