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425" windowWidth="15120" windowHeight="669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Лист1!$A$1:$M$45</definedName>
  </definedNames>
  <calcPr calcId="145621"/>
</workbook>
</file>

<file path=xl/calcChain.xml><?xml version="1.0" encoding="utf-8"?>
<calcChain xmlns="http://schemas.openxmlformats.org/spreadsheetml/2006/main">
  <c r="H5" i="1" l="1"/>
  <c r="G5" i="1"/>
  <c r="G24" i="1" l="1"/>
  <c r="H24" i="1"/>
  <c r="H8" i="1" l="1"/>
  <c r="G20" i="1" l="1"/>
  <c r="D34" i="1" l="1"/>
  <c r="H32" i="1" l="1"/>
  <c r="G33" i="1"/>
  <c r="G32" i="1"/>
  <c r="G31" i="1"/>
  <c r="G29" i="1"/>
  <c r="G28" i="1"/>
  <c r="G27" i="1"/>
  <c r="G26" i="1"/>
  <c r="G25" i="1"/>
  <c r="G8" i="1" l="1"/>
  <c r="H33" i="1" l="1"/>
  <c r="H31" i="1"/>
  <c r="H30" i="1"/>
  <c r="H29" i="1"/>
  <c r="H28" i="1"/>
  <c r="H27" i="1"/>
  <c r="H26" i="1"/>
  <c r="H2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7" i="1"/>
  <c r="H6" i="1"/>
  <c r="G17" i="1" l="1"/>
  <c r="G23" i="1"/>
  <c r="G15" i="1"/>
  <c r="G14" i="1"/>
  <c r="G13" i="1" l="1"/>
  <c r="G30" i="1"/>
  <c r="G22" i="1"/>
  <c r="G21" i="1"/>
  <c r="G19" i="1"/>
  <c r="G18" i="1"/>
  <c r="G16" i="1"/>
  <c r="G12" i="1"/>
  <c r="G11" i="1"/>
  <c r="G10" i="1"/>
  <c r="G9" i="1"/>
  <c r="G7" i="1"/>
  <c r="G6" i="1"/>
</calcChain>
</file>

<file path=xl/sharedStrings.xml><?xml version="1.0" encoding="utf-8"?>
<sst xmlns="http://schemas.openxmlformats.org/spreadsheetml/2006/main" count="63" uniqueCount="63">
  <si>
    <t xml:space="preserve">Анализ поступления налоговых и неналоговых доходов в консолидированный </t>
  </si>
  <si>
    <t>НДФЛ</t>
  </si>
  <si>
    <t>акцизы</t>
  </si>
  <si>
    <t>единый с/х налог</t>
  </si>
  <si>
    <t>патент</t>
  </si>
  <si>
    <t>налог на имущество физ. лиц</t>
  </si>
  <si>
    <t>Земельный налог</t>
  </si>
  <si>
    <t>ГП (суды)</t>
  </si>
  <si>
    <t>диведенды</t>
  </si>
  <si>
    <t>Арендная плата за землю</t>
  </si>
  <si>
    <t>доходы от сдачи в аренду имущества</t>
  </si>
  <si>
    <t>плата за негативное воздействие на окружающую среду</t>
  </si>
  <si>
    <t>доходы от прин. Доход деят. (род. плата)</t>
  </si>
  <si>
    <t>доходы от реализации имущества осн. Ср.</t>
  </si>
  <si>
    <t>доходы от реализации имущества мат. Зап.</t>
  </si>
  <si>
    <t>Реализация иного имущ.</t>
  </si>
  <si>
    <t>продажа земли</t>
  </si>
  <si>
    <t>штрафы</t>
  </si>
  <si>
    <t>Всего:</t>
  </si>
  <si>
    <t>земельный налог юр. лиц</t>
  </si>
  <si>
    <t>земельный налог физ. лиц</t>
  </si>
  <si>
    <t>Доходы, поступающие в порядке возмещения расходов, понесенных в связи с эксплуатацией имущества муниципальных районов</t>
  </si>
  <si>
    <t>Прочие доходы от  компесации затрат бюджетов муниципальных районов</t>
  </si>
  <si>
    <t>перераспределение земли</t>
  </si>
  <si>
    <t>УСН и единый налог на вмененный доход</t>
  </si>
  <si>
    <t>невыясненные доходы</t>
  </si>
  <si>
    <t>наименование дохода</t>
  </si>
  <si>
    <t>доходы от размещения нто</t>
  </si>
  <si>
    <t>самообложение граждан</t>
  </si>
  <si>
    <t>налоги на совокупный доход:</t>
  </si>
  <si>
    <t>% исполнения к факту 2022 года</t>
  </si>
  <si>
    <t>Увеличение темпа роста обусловлено увеличением поступления доходов от реализации нефтепродуктов</t>
  </si>
  <si>
    <t>пояснения к факту 2022 года</t>
  </si>
  <si>
    <t>Снижение темпа роста  связано с уменьшением количества договоров купли - продажи земельных участков с физическими лицами.</t>
  </si>
  <si>
    <t>Снижение поступления платежей, связано с уменьшением количества  проектов инициативного бюджетирования, по результатам проведения республиканского конкурса.</t>
  </si>
  <si>
    <t xml:space="preserve">Основной причиной снижения темпа роста связано уменьшение поступления УСН в связи с изменением дифференцированного норматива отчислений в бюджет района  с 14,99 % до 9,36 % </t>
  </si>
  <si>
    <t>Темпа роста обусловлен увеличением количества обращений граждан для юридически значимых действий в МФЦ Кизнерского района.</t>
  </si>
  <si>
    <t>Собранием акционеров АО "Газпром" принято решение не выплачивать дивиденды по акциям за 2022 год (информация из Интернета)</t>
  </si>
  <si>
    <t>Рост поступления налога на имущества в 2023 году относительно аналогичного периода  2022 года обусловлен увеличением с 01.01.2022 года размера налоговой ставки с  0,9%  до 1,5% в отношении  объектов налогообложения, включенных в перечень, определяемый в соответствии с пунктом 7 статьи 378.2 Налогового кодекса Российской Федерации</t>
  </si>
  <si>
    <t>В 2023 году уменьшилось поступление налоговой задолженности от физических лиц, чем поступление налоговой задолженности в аналогичном периоде прошлого года.</t>
  </si>
  <si>
    <t>Основной причиной снижения поступления доходов, связано с выкупом земельных участков Кизнерским РАЙПО и уменьшением количества договоров аренды земли с физическими лицами.</t>
  </si>
  <si>
    <t xml:space="preserve">Увеличиние поступления арендной платы, связано с поступлением задолженности по договорам арендной платы с ИП. </t>
  </si>
  <si>
    <t>Рост поступления доходов от размещения НТО связано с увеличением количества договоров с ИП по размещению НТО.</t>
  </si>
  <si>
    <t>Плата за негативное воздействие на окружающую среду от предприятий уменьшилось из расчета объема отходов и выбросов в окружающую среду, информация предоставлена Администратором доходов Управлением Росприроднадзора.</t>
  </si>
  <si>
    <t>Темп роста связан с увеличением возмещения расходов МФЦ Кизнерского района, понесенных в связи с эксплуатацией имущества.</t>
  </si>
  <si>
    <t>Темп роста связан с увеличением реализованного имущества в 2023 году, реализована бетоносмесительная установка на сумму  2294,0 тыс. руб.</t>
  </si>
  <si>
    <t>В отчетном периоде 2023 года уменьшилось количество реализованного имущества (известь), чем в аналогичном периоде 2022 года.</t>
  </si>
  <si>
    <t xml:space="preserve">Основной причиной снижения темпа роста является уменьшение поступления платежей от главного администратора доходов бюджета Министерсва природных ресурсов и охраны окружающей среды УР . </t>
  </si>
  <si>
    <t>В связи с  увеличением в текущем году количества проектов с участием средств самообложения граждан, увеличилось поступление платежей от населения.</t>
  </si>
  <si>
    <t xml:space="preserve">Темпа роста связан с поступлением налога от СПК "колхоз им. Мичурина" и ООО "Аькор-Агро"в связи с увеличением получения прибыли. Снижение темпа роста к плановым назначениям, связан с возвратом с/х налога по  результатам уточненной декларации СПК "колхоз им. Мичурина" (-580,0) тыс. руб. </t>
  </si>
  <si>
    <t>бюджет Кизнерского района на 01.01.24 г.</t>
  </si>
  <si>
    <t>факт. на 01.01.23 г.</t>
  </si>
  <si>
    <t>план на 01.01.24</t>
  </si>
  <si>
    <t>факт. на 01.01.24 г.</t>
  </si>
  <si>
    <t xml:space="preserve"> Темп роста 124% поступления налога  к 2022 году связан с увеличением МРОТ и Индексацией з/пл. с 01.12.2022 г.на 4%. Так же от войсковой части 55498 в июле месяце по результатам камеральной проверки поступило разовое поступление налога в размере 9,8 млн. руб. </t>
  </si>
  <si>
    <t>Темп роста 125% связан с увеличением поступления налога от Кизнерского РАЙПО, в связи с выкупом ранее арендованных земельных участков, а так же рост поступления налога связан с  увеличением кадастровой стоимости земельных участков муниципальных учреждений Кизнерского района.</t>
  </si>
  <si>
    <t>Снижение темпа роста обусловлено уменьшением поступления родительской платы в доходы бюджета от казенных учреждений дошкольного образования.</t>
  </si>
  <si>
    <t>В сентябре-октябре 2022 года поступил разовый платёж возврат дебиторской задолженности прошлых лет от налоговой службы в виде возврата налога на имущество юр. лиц  в размере 32 335,0 тыс. руб.</t>
  </si>
  <si>
    <t>В отчетном периоде уменьшилось поступление платы от физ. Лиц за увеличение площади земельных участков, находящихся в частной собственности, в результате перераспределения  земельных участков.</t>
  </si>
  <si>
    <t xml:space="preserve">Без учёта поступления разового платежа в виде дебиторской задолженности прошлых лет темп роста составляет 118 %. В сентябре 2022 года от налоговой службы в бюджет района поступил возврат налога на имущество юр. лиц  в размере 32 335,0 тыс. руб. </t>
  </si>
  <si>
    <t xml:space="preserve">% исполнения к плану 2023 года </t>
  </si>
  <si>
    <t>Инициативное бюджетирование</t>
  </si>
  <si>
    <t>Темп роста 66 % связан с уменьшением количества выкупленных патентов на оказание платных услуг по причине переноса срока уплаты по Патенту на первый рабочий день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</si>
</sst>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i/>
      <sz val="18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tabSelected="1" view="pageBreakPreview" topLeftCell="D1" zoomScale="70" zoomScaleSheetLayoutView="70" workbookViewId="0">
      <selection activeCell="I11" sqref="I11"/>
    </sheetView>
  </sheetViews>
  <sheetFormatPr defaultRowHeight="15" x14ac:dyDescent="0.25"/>
  <cols>
    <col min="1" max="1" width="4.7109375" customWidth="1"/>
    <col min="2" max="2" width="0.85546875" hidden="1" customWidth="1"/>
    <col min="3" max="3" width="37.42578125" customWidth="1"/>
    <col min="4" max="4" width="14" customWidth="1"/>
    <col min="5" max="5" width="14.7109375" customWidth="1"/>
    <col min="6" max="6" width="15.5703125" customWidth="1"/>
    <col min="7" max="7" width="14.7109375" customWidth="1"/>
    <col min="8" max="8" width="17.42578125" customWidth="1"/>
    <col min="9" max="9" width="144" customWidth="1"/>
  </cols>
  <sheetData>
    <row r="1" spans="2:9" x14ac:dyDescent="0.25">
      <c r="B1" s="22" t="s">
        <v>0</v>
      </c>
      <c r="C1" s="22"/>
      <c r="D1" s="22"/>
      <c r="E1" s="22"/>
      <c r="F1" s="22"/>
      <c r="G1" s="22"/>
      <c r="H1" s="22"/>
      <c r="I1" s="22"/>
    </row>
    <row r="2" spans="2:9" x14ac:dyDescent="0.25">
      <c r="B2" s="22"/>
      <c r="C2" s="22"/>
      <c r="D2" s="22"/>
      <c r="E2" s="22"/>
      <c r="F2" s="22"/>
      <c r="G2" s="22"/>
      <c r="H2" s="22"/>
      <c r="I2" s="22"/>
    </row>
    <row r="3" spans="2:9" x14ac:dyDescent="0.25">
      <c r="B3" s="22" t="s">
        <v>50</v>
      </c>
      <c r="C3" s="22"/>
      <c r="D3" s="22"/>
      <c r="E3" s="22"/>
      <c r="F3" s="22"/>
      <c r="G3" s="22"/>
      <c r="H3" s="22"/>
      <c r="I3" s="22"/>
    </row>
    <row r="4" spans="2:9" ht="117" customHeight="1" x14ac:dyDescent="0.25">
      <c r="C4" s="3" t="s">
        <v>26</v>
      </c>
      <c r="D4" s="4" t="s">
        <v>51</v>
      </c>
      <c r="E4" s="4" t="s">
        <v>52</v>
      </c>
      <c r="F4" s="4" t="s">
        <v>53</v>
      </c>
      <c r="G4" s="4" t="s">
        <v>30</v>
      </c>
      <c r="H4" s="4" t="s">
        <v>60</v>
      </c>
      <c r="I4" s="5" t="s">
        <v>32</v>
      </c>
    </row>
    <row r="5" spans="2:9" ht="117" customHeight="1" x14ac:dyDescent="0.25">
      <c r="C5" s="11" t="s">
        <v>18</v>
      </c>
      <c r="D5" s="12">
        <v>282902</v>
      </c>
      <c r="E5" s="12">
        <v>279480</v>
      </c>
      <c r="F5" s="21">
        <v>294999</v>
      </c>
      <c r="G5" s="13">
        <f>SUM(F5/D5*100)</f>
        <v>104.2760390523927</v>
      </c>
      <c r="H5" s="13">
        <f t="shared" ref="H5" si="0">SUM(F5/E5*100)</f>
        <v>105.55281236582223</v>
      </c>
      <c r="I5" s="23" t="s">
        <v>59</v>
      </c>
    </row>
    <row r="6" spans="2:9" ht="78.75" customHeight="1" x14ac:dyDescent="0.25">
      <c r="C6" s="6" t="s">
        <v>1</v>
      </c>
      <c r="D6" s="7">
        <v>181116</v>
      </c>
      <c r="E6" s="7">
        <v>218264</v>
      </c>
      <c r="F6" s="7">
        <v>225008</v>
      </c>
      <c r="G6" s="8">
        <f t="shared" ref="G6:G20" si="1">SUM(F6/D6*100)</f>
        <v>124.23419245124671</v>
      </c>
      <c r="H6" s="8">
        <f t="shared" ref="H6:H33" si="2">SUM(F6/E6*100)</f>
        <v>103.08983616171241</v>
      </c>
      <c r="I6" s="9" t="s">
        <v>54</v>
      </c>
    </row>
    <row r="7" spans="2:9" ht="50.25" customHeight="1" x14ac:dyDescent="0.25">
      <c r="C7" s="6" t="s">
        <v>2</v>
      </c>
      <c r="D7" s="7">
        <v>36872</v>
      </c>
      <c r="E7" s="7">
        <v>33060</v>
      </c>
      <c r="F7" s="7">
        <v>38481</v>
      </c>
      <c r="G7" s="8">
        <f t="shared" si="1"/>
        <v>104.3637448470384</v>
      </c>
      <c r="H7" s="8">
        <f t="shared" si="2"/>
        <v>116.39745916515427</v>
      </c>
      <c r="I7" s="10" t="s">
        <v>31</v>
      </c>
    </row>
    <row r="8" spans="2:9" ht="42.75" customHeight="1" x14ac:dyDescent="0.35">
      <c r="C8" s="11" t="s">
        <v>29</v>
      </c>
      <c r="D8" s="12">
        <v>6471</v>
      </c>
      <c r="E8" s="12">
        <v>7856</v>
      </c>
      <c r="F8" s="12">
        <v>4368</v>
      </c>
      <c r="G8" s="13">
        <f t="shared" si="1"/>
        <v>67.501159017153455</v>
      </c>
      <c r="H8" s="13">
        <f t="shared" si="2"/>
        <v>55.600814663951112</v>
      </c>
      <c r="I8" s="14"/>
    </row>
    <row r="9" spans="2:9" ht="69.75" x14ac:dyDescent="0.25">
      <c r="C9" s="6" t="s">
        <v>24</v>
      </c>
      <c r="D9" s="15">
        <v>4416</v>
      </c>
      <c r="E9" s="15">
        <v>2930</v>
      </c>
      <c r="F9" s="15">
        <v>2716</v>
      </c>
      <c r="G9" s="16">
        <f t="shared" si="1"/>
        <v>61.503623188405797</v>
      </c>
      <c r="H9" s="16">
        <f t="shared" si="2"/>
        <v>92.696245733788402</v>
      </c>
      <c r="I9" s="17" t="s">
        <v>35</v>
      </c>
    </row>
    <row r="10" spans="2:9" ht="96" customHeight="1" x14ac:dyDescent="0.25">
      <c r="C10" s="6" t="s">
        <v>3</v>
      </c>
      <c r="D10" s="15">
        <v>102</v>
      </c>
      <c r="E10" s="15">
        <v>980</v>
      </c>
      <c r="F10" s="15">
        <v>365</v>
      </c>
      <c r="G10" s="16">
        <f t="shared" si="1"/>
        <v>357.84313725490199</v>
      </c>
      <c r="H10" s="16">
        <f t="shared" si="2"/>
        <v>37.244897959183675</v>
      </c>
      <c r="I10" s="9" t="s">
        <v>49</v>
      </c>
    </row>
    <row r="11" spans="2:9" ht="48.75" customHeight="1" x14ac:dyDescent="0.25">
      <c r="C11" s="6" t="s">
        <v>4</v>
      </c>
      <c r="D11" s="15">
        <v>1953</v>
      </c>
      <c r="E11" s="15">
        <v>1900</v>
      </c>
      <c r="F11" s="15">
        <v>1287</v>
      </c>
      <c r="G11" s="16">
        <f t="shared" si="1"/>
        <v>65.89861751152074</v>
      </c>
      <c r="H11" s="16">
        <f t="shared" si="2"/>
        <v>67.736842105263165</v>
      </c>
      <c r="I11" s="9" t="s">
        <v>62</v>
      </c>
    </row>
    <row r="12" spans="2:9" ht="93" x14ac:dyDescent="0.25">
      <c r="C12" s="6" t="s">
        <v>5</v>
      </c>
      <c r="D12" s="18">
        <v>1953</v>
      </c>
      <c r="E12" s="18">
        <v>2046</v>
      </c>
      <c r="F12" s="18">
        <v>2684</v>
      </c>
      <c r="G12" s="8">
        <f t="shared" si="1"/>
        <v>137.42959549411162</v>
      </c>
      <c r="H12" s="8">
        <f t="shared" si="2"/>
        <v>131.18279569892474</v>
      </c>
      <c r="I12" s="17" t="s">
        <v>38</v>
      </c>
    </row>
    <row r="13" spans="2:9" ht="23.25" x14ac:dyDescent="0.35">
      <c r="C13" s="11" t="s">
        <v>6</v>
      </c>
      <c r="D13" s="19">
        <v>7178</v>
      </c>
      <c r="E13" s="19">
        <v>7200</v>
      </c>
      <c r="F13" s="19">
        <v>8268</v>
      </c>
      <c r="G13" s="13">
        <f t="shared" si="1"/>
        <v>115.18528838116467</v>
      </c>
      <c r="H13" s="13">
        <f t="shared" si="2"/>
        <v>114.83333333333334</v>
      </c>
      <c r="I13" s="14"/>
    </row>
    <row r="14" spans="2:9" ht="96.75" customHeight="1" x14ac:dyDescent="0.25">
      <c r="C14" s="6" t="s">
        <v>19</v>
      </c>
      <c r="D14" s="15">
        <v>4354</v>
      </c>
      <c r="E14" s="15">
        <v>4200</v>
      </c>
      <c r="F14" s="15">
        <v>5455</v>
      </c>
      <c r="G14" s="16">
        <f t="shared" si="1"/>
        <v>125.28709232889297</v>
      </c>
      <c r="H14" s="16">
        <f t="shared" si="2"/>
        <v>129.88095238095238</v>
      </c>
      <c r="I14" s="17" t="s">
        <v>55</v>
      </c>
    </row>
    <row r="15" spans="2:9" ht="57" customHeight="1" x14ac:dyDescent="0.25">
      <c r="C15" s="6" t="s">
        <v>20</v>
      </c>
      <c r="D15" s="15">
        <v>2824</v>
      </c>
      <c r="E15" s="15">
        <v>3000</v>
      </c>
      <c r="F15" s="15">
        <v>2813</v>
      </c>
      <c r="G15" s="16">
        <f t="shared" si="1"/>
        <v>99.610481586402273</v>
      </c>
      <c r="H15" s="16">
        <f t="shared" si="2"/>
        <v>93.766666666666666</v>
      </c>
      <c r="I15" s="10" t="s">
        <v>39</v>
      </c>
    </row>
    <row r="16" spans="2:9" ht="44.25" customHeight="1" x14ac:dyDescent="0.25">
      <c r="C16" s="6" t="s">
        <v>7</v>
      </c>
      <c r="D16" s="18">
        <v>1203</v>
      </c>
      <c r="E16" s="18">
        <v>1300</v>
      </c>
      <c r="F16" s="18">
        <v>1334</v>
      </c>
      <c r="G16" s="8">
        <f t="shared" si="1"/>
        <v>110.88944305901911</v>
      </c>
      <c r="H16" s="8">
        <f t="shared" si="2"/>
        <v>102.61538461538461</v>
      </c>
      <c r="I16" s="17" t="s">
        <v>36</v>
      </c>
    </row>
    <row r="17" spans="3:9" ht="46.5" x14ac:dyDescent="0.25">
      <c r="C17" s="6" t="s">
        <v>8</v>
      </c>
      <c r="D17" s="18">
        <v>290</v>
      </c>
      <c r="E17" s="18">
        <v>0</v>
      </c>
      <c r="F17" s="18"/>
      <c r="G17" s="8">
        <f t="shared" si="1"/>
        <v>0</v>
      </c>
      <c r="H17" s="8" t="e">
        <f t="shared" si="2"/>
        <v>#DIV/0!</v>
      </c>
      <c r="I17" s="17" t="s">
        <v>37</v>
      </c>
    </row>
    <row r="18" spans="3:9" ht="69.75" x14ac:dyDescent="0.25">
      <c r="C18" s="6" t="s">
        <v>9</v>
      </c>
      <c r="D18" s="18">
        <v>5889</v>
      </c>
      <c r="E18" s="18">
        <v>4300</v>
      </c>
      <c r="F18" s="18">
        <v>5874</v>
      </c>
      <c r="G18" s="8">
        <f t="shared" si="1"/>
        <v>99.745287824758023</v>
      </c>
      <c r="H18" s="8">
        <f t="shared" si="2"/>
        <v>136.6046511627907</v>
      </c>
      <c r="I18" s="10" t="s">
        <v>40</v>
      </c>
    </row>
    <row r="19" spans="3:9" ht="46.5" x14ac:dyDescent="0.35">
      <c r="C19" s="6" t="s">
        <v>10</v>
      </c>
      <c r="D19" s="18">
        <v>1299</v>
      </c>
      <c r="E19" s="18">
        <v>1290</v>
      </c>
      <c r="F19" s="18">
        <v>1488</v>
      </c>
      <c r="G19" s="8">
        <f t="shared" si="1"/>
        <v>114.54965357967669</v>
      </c>
      <c r="H19" s="8">
        <f t="shared" si="2"/>
        <v>115.34883720930233</v>
      </c>
      <c r="I19" s="14" t="s">
        <v>41</v>
      </c>
    </row>
    <row r="20" spans="3:9" ht="46.5" x14ac:dyDescent="0.25">
      <c r="C20" s="6" t="s">
        <v>27</v>
      </c>
      <c r="D20" s="18">
        <v>58</v>
      </c>
      <c r="E20" s="18">
        <v>100</v>
      </c>
      <c r="F20" s="18">
        <v>108</v>
      </c>
      <c r="G20" s="8">
        <f t="shared" si="1"/>
        <v>186.20689655172413</v>
      </c>
      <c r="H20" s="8">
        <f t="shared" si="2"/>
        <v>108</v>
      </c>
      <c r="I20" s="17" t="s">
        <v>42</v>
      </c>
    </row>
    <row r="21" spans="3:9" ht="69.75" x14ac:dyDescent="0.25">
      <c r="C21" s="6" t="s">
        <v>11</v>
      </c>
      <c r="D21" s="18">
        <v>516</v>
      </c>
      <c r="E21" s="18">
        <v>479</v>
      </c>
      <c r="F21" s="18">
        <v>403.1</v>
      </c>
      <c r="G21" s="8">
        <f>SUM(F21/D21*100)</f>
        <v>78.120155038759691</v>
      </c>
      <c r="H21" s="8">
        <f t="shared" si="2"/>
        <v>84.154488517745307</v>
      </c>
      <c r="I21" s="17" t="s">
        <v>43</v>
      </c>
    </row>
    <row r="22" spans="3:9" ht="58.5" customHeight="1" x14ac:dyDescent="0.25">
      <c r="C22" s="6" t="s">
        <v>12</v>
      </c>
      <c r="D22" s="18">
        <v>560</v>
      </c>
      <c r="E22" s="18">
        <v>600</v>
      </c>
      <c r="F22" s="18">
        <v>463</v>
      </c>
      <c r="G22" s="8">
        <f>SUM(F22/D22*100)</f>
        <v>82.678571428571416</v>
      </c>
      <c r="H22" s="8">
        <f t="shared" si="2"/>
        <v>77.166666666666657</v>
      </c>
      <c r="I22" s="10" t="s">
        <v>56</v>
      </c>
    </row>
    <row r="23" spans="3:9" ht="62.25" customHeight="1" x14ac:dyDescent="0.25">
      <c r="C23" s="6" t="s">
        <v>21</v>
      </c>
      <c r="D23" s="18">
        <v>357</v>
      </c>
      <c r="E23" s="18">
        <v>290</v>
      </c>
      <c r="F23" s="18">
        <v>357</v>
      </c>
      <c r="G23" s="8">
        <f>SUM(F23/D23*100)</f>
        <v>100</v>
      </c>
      <c r="H23" s="8">
        <f t="shared" si="2"/>
        <v>123.10344827586206</v>
      </c>
      <c r="I23" s="10" t="s">
        <v>44</v>
      </c>
    </row>
    <row r="24" spans="3:9" ht="73.5" customHeight="1" x14ac:dyDescent="0.25">
      <c r="C24" s="20" t="s">
        <v>22</v>
      </c>
      <c r="D24" s="19">
        <v>32335</v>
      </c>
      <c r="E24" s="18"/>
      <c r="F24" s="7">
        <v>15</v>
      </c>
      <c r="G24" s="8">
        <f t="shared" ref="G24:G29" si="3">SUM(F24/D24*100)</f>
        <v>4.6389361373125097E-2</v>
      </c>
      <c r="H24" s="8" t="e">
        <f t="shared" si="2"/>
        <v>#DIV/0!</v>
      </c>
      <c r="I24" s="17" t="s">
        <v>57</v>
      </c>
    </row>
    <row r="25" spans="3:9" ht="63.75" customHeight="1" x14ac:dyDescent="0.25">
      <c r="C25" s="6" t="s">
        <v>13</v>
      </c>
      <c r="D25" s="18">
        <v>1418</v>
      </c>
      <c r="E25" s="18">
        <v>400</v>
      </c>
      <c r="F25" s="18">
        <v>2294</v>
      </c>
      <c r="G25" s="8">
        <f t="shared" si="3"/>
        <v>161.77715091678419</v>
      </c>
      <c r="H25" s="8">
        <f t="shared" si="2"/>
        <v>573.5</v>
      </c>
      <c r="I25" s="10" t="s">
        <v>45</v>
      </c>
    </row>
    <row r="26" spans="3:9" ht="34.5" customHeight="1" x14ac:dyDescent="0.35">
      <c r="C26" s="6" t="s">
        <v>14</v>
      </c>
      <c r="D26" s="18">
        <v>241</v>
      </c>
      <c r="E26" s="18">
        <v>100</v>
      </c>
      <c r="F26" s="18"/>
      <c r="G26" s="8">
        <f t="shared" si="3"/>
        <v>0</v>
      </c>
      <c r="H26" s="8">
        <f t="shared" si="2"/>
        <v>0</v>
      </c>
      <c r="I26" s="14"/>
    </row>
    <row r="27" spans="3:9" ht="61.5" customHeight="1" x14ac:dyDescent="0.25">
      <c r="C27" s="6" t="s">
        <v>15</v>
      </c>
      <c r="D27" s="18">
        <v>643</v>
      </c>
      <c r="E27" s="18">
        <v>300</v>
      </c>
      <c r="F27" s="18">
        <v>237</v>
      </c>
      <c r="G27" s="8">
        <f t="shared" si="3"/>
        <v>36.858475894245721</v>
      </c>
      <c r="H27" s="8">
        <f t="shared" si="2"/>
        <v>79</v>
      </c>
      <c r="I27" s="17" t="s">
        <v>46</v>
      </c>
    </row>
    <row r="28" spans="3:9" ht="65.25" customHeight="1" x14ac:dyDescent="0.25">
      <c r="C28" s="6" t="s">
        <v>16</v>
      </c>
      <c r="D28" s="18">
        <v>1819</v>
      </c>
      <c r="E28" s="18">
        <v>850</v>
      </c>
      <c r="F28" s="18">
        <v>945</v>
      </c>
      <c r="G28" s="8">
        <f t="shared" si="3"/>
        <v>51.951621770203403</v>
      </c>
      <c r="H28" s="8">
        <f t="shared" si="2"/>
        <v>111.1764705882353</v>
      </c>
      <c r="I28" s="10" t="s">
        <v>33</v>
      </c>
    </row>
    <row r="29" spans="3:9" ht="69.75" x14ac:dyDescent="0.25">
      <c r="C29" s="6" t="s">
        <v>23</v>
      </c>
      <c r="D29" s="18">
        <v>329</v>
      </c>
      <c r="E29" s="18">
        <v>600</v>
      </c>
      <c r="F29" s="18">
        <v>269</v>
      </c>
      <c r="G29" s="8">
        <f t="shared" si="3"/>
        <v>81.762917933130694</v>
      </c>
      <c r="H29" s="8">
        <f t="shared" si="2"/>
        <v>44.833333333333329</v>
      </c>
      <c r="I29" s="17" t="s">
        <v>58</v>
      </c>
    </row>
    <row r="30" spans="3:9" ht="75" customHeight="1" x14ac:dyDescent="0.25">
      <c r="C30" s="6" t="s">
        <v>17</v>
      </c>
      <c r="D30" s="18">
        <v>1016</v>
      </c>
      <c r="E30" s="18">
        <v>850</v>
      </c>
      <c r="F30" s="18">
        <v>513</v>
      </c>
      <c r="G30" s="8">
        <f>SUM(F30/D30*100)</f>
        <v>50.49212598425197</v>
      </c>
      <c r="H30" s="8">
        <f t="shared" si="2"/>
        <v>60.352941176470587</v>
      </c>
      <c r="I30" s="9" t="s">
        <v>47</v>
      </c>
    </row>
    <row r="31" spans="3:9" ht="28.5" customHeight="1" x14ac:dyDescent="0.25">
      <c r="C31" s="6" t="s">
        <v>25</v>
      </c>
      <c r="D31" s="18">
        <v>0</v>
      </c>
      <c r="E31" s="18"/>
      <c r="F31" s="18">
        <v>0</v>
      </c>
      <c r="G31" s="8" t="e">
        <f t="shared" ref="G31:G33" si="4">SUM(F31/D31*100)</f>
        <v>#DIV/0!</v>
      </c>
      <c r="H31" s="8" t="e">
        <f t="shared" si="2"/>
        <v>#DIV/0!</v>
      </c>
      <c r="I31" s="17"/>
    </row>
    <row r="32" spans="3:9" ht="57.75" customHeight="1" x14ac:dyDescent="0.25">
      <c r="C32" s="6" t="s">
        <v>28</v>
      </c>
      <c r="D32" s="18">
        <v>412</v>
      </c>
      <c r="E32" s="18">
        <v>1105</v>
      </c>
      <c r="F32" s="18">
        <v>1347</v>
      </c>
      <c r="G32" s="8">
        <f t="shared" si="4"/>
        <v>326.94174757281553</v>
      </c>
      <c r="H32" s="8">
        <f t="shared" si="2"/>
        <v>121.90045248868779</v>
      </c>
      <c r="I32" s="17" t="s">
        <v>48</v>
      </c>
    </row>
    <row r="33" spans="3:9" ht="70.5" customHeight="1" x14ac:dyDescent="0.25">
      <c r="C33" s="6" t="s">
        <v>61</v>
      </c>
      <c r="D33" s="18">
        <v>926</v>
      </c>
      <c r="E33" s="18">
        <v>536</v>
      </c>
      <c r="F33" s="18">
        <v>543</v>
      </c>
      <c r="G33" s="8">
        <f t="shared" si="4"/>
        <v>58.639308855291574</v>
      </c>
      <c r="H33" s="8">
        <f t="shared" si="2"/>
        <v>101.30597014925374</v>
      </c>
      <c r="I33" s="17" t="s">
        <v>34</v>
      </c>
    </row>
    <row r="34" spans="3:9" ht="0.75" customHeight="1" x14ac:dyDescent="0.25">
      <c r="D34" s="1">
        <f>SUM(D6:D33)</f>
        <v>296550</v>
      </c>
    </row>
    <row r="35" spans="3:9" hidden="1" x14ac:dyDescent="0.25"/>
    <row r="36" spans="3:9" hidden="1" x14ac:dyDescent="0.25"/>
    <row r="37" spans="3:9" hidden="1" x14ac:dyDescent="0.25"/>
    <row r="38" spans="3:9" hidden="1" x14ac:dyDescent="0.25"/>
    <row r="39" spans="3:9" hidden="1" x14ac:dyDescent="0.25"/>
    <row r="40" spans="3:9" hidden="1" x14ac:dyDescent="0.25"/>
    <row r="41" spans="3:9" hidden="1" x14ac:dyDescent="0.25"/>
    <row r="42" spans="3:9" hidden="1" x14ac:dyDescent="0.25"/>
    <row r="43" spans="3:9" hidden="1" x14ac:dyDescent="0.25"/>
    <row r="44" spans="3:9" hidden="1" x14ac:dyDescent="0.25"/>
    <row r="47" spans="3:9" x14ac:dyDescent="0.25">
      <c r="G47" s="2"/>
    </row>
  </sheetData>
  <mergeCells count="2">
    <mergeCell ref="B1:I2"/>
    <mergeCell ref="B3:I3"/>
  </mergeCells>
  <pageMargins left="0.23622047244094491" right="0.23622047244094491" top="0.74803149606299213" bottom="0.74803149606299213" header="0.31496062992125984" footer="0.31496062992125984"/>
  <pageSetup paperSize="9" scale="45" orientation="landscape" horizontalDpi="180" verticalDpi="180" r:id="rId1"/>
  <rowBreaks count="2" manualBreakCount="2">
    <brk id="18" max="13" man="1"/>
    <brk id="4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2024-01-11T07:44:44Z</dcterms:modified>
</cp:coreProperties>
</file>