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268" windowWidth="15120" windowHeight="585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Лист1!$A$1:$I$55</definedName>
  </definedNames>
  <calcPr calcId="145621"/>
</workbook>
</file>

<file path=xl/calcChain.xml><?xml version="1.0" encoding="utf-8"?>
<calcChain xmlns="http://schemas.openxmlformats.org/spreadsheetml/2006/main">
  <c r="H51" i="1" l="1"/>
  <c r="G51" i="1"/>
  <c r="H50" i="1"/>
  <c r="G50" i="1"/>
  <c r="H49" i="1"/>
  <c r="G49" i="1"/>
  <c r="H48" i="1"/>
  <c r="G48" i="1"/>
  <c r="H47" i="1"/>
  <c r="G47" i="1"/>
  <c r="H46" i="1"/>
  <c r="G46" i="1"/>
  <c r="H6" i="1" l="1"/>
  <c r="G6" i="1"/>
  <c r="H18" i="1"/>
  <c r="G18" i="1"/>
  <c r="H7" i="1" l="1"/>
  <c r="G7" i="1"/>
  <c r="H5" i="1" l="1"/>
  <c r="G5" i="1"/>
  <c r="H9" i="1" l="1"/>
  <c r="G22" i="1" l="1"/>
  <c r="D35" i="1" l="1"/>
  <c r="H33" i="1" l="1"/>
  <c r="G34" i="1"/>
  <c r="G33" i="1"/>
  <c r="G32" i="1"/>
  <c r="G30" i="1"/>
  <c r="G29" i="1"/>
  <c r="G28" i="1"/>
  <c r="G27" i="1"/>
  <c r="G26" i="1"/>
  <c r="G9" i="1" l="1"/>
  <c r="H34" i="1" l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7" i="1"/>
  <c r="H16" i="1"/>
  <c r="H15" i="1"/>
  <c r="H14" i="1"/>
  <c r="H13" i="1"/>
  <c r="H12" i="1"/>
  <c r="H11" i="1"/>
  <c r="H10" i="1"/>
  <c r="H8" i="1"/>
  <c r="G19" i="1" l="1"/>
  <c r="G25" i="1"/>
  <c r="G16" i="1"/>
  <c r="G15" i="1"/>
  <c r="G14" i="1" l="1"/>
  <c r="G31" i="1"/>
  <c r="G24" i="1"/>
  <c r="G23" i="1"/>
  <c r="G21" i="1"/>
  <c r="G20" i="1"/>
  <c r="G17" i="1"/>
  <c r="G13" i="1"/>
  <c r="G12" i="1"/>
  <c r="G11" i="1"/>
  <c r="G10" i="1"/>
  <c r="G8" i="1"/>
</calcChain>
</file>

<file path=xl/sharedStrings.xml><?xml version="1.0" encoding="utf-8"?>
<sst xmlns="http://schemas.openxmlformats.org/spreadsheetml/2006/main" count="70" uniqueCount="70">
  <si>
    <t xml:space="preserve">Анализ поступления налоговых и неналоговых доходов в консолидированный </t>
  </si>
  <si>
    <t>НДФЛ</t>
  </si>
  <si>
    <t>акцизы</t>
  </si>
  <si>
    <t>единый с/х налог</t>
  </si>
  <si>
    <t>патент</t>
  </si>
  <si>
    <t>налог на имущество физ. лиц</t>
  </si>
  <si>
    <t>Земельный налог</t>
  </si>
  <si>
    <t>ГП (суды)</t>
  </si>
  <si>
    <t>диведенды</t>
  </si>
  <si>
    <t>Арендная плата за землю</t>
  </si>
  <si>
    <t>доходы от сдачи в аренду имущества</t>
  </si>
  <si>
    <t>плата за негативное воздействие на окружающую среду</t>
  </si>
  <si>
    <t>доходы от прин. Доход деят. (род. плата)</t>
  </si>
  <si>
    <t>доходы от реализации имущества осн. Ср.</t>
  </si>
  <si>
    <t>доходы от реализации имущества мат. Зап.</t>
  </si>
  <si>
    <t>Реализация иного имущ.</t>
  </si>
  <si>
    <t>продажа земли</t>
  </si>
  <si>
    <t>штрафы</t>
  </si>
  <si>
    <t>Всего:</t>
  </si>
  <si>
    <t>земельный налог юр. лиц</t>
  </si>
  <si>
    <t>земельный налог физ. лиц</t>
  </si>
  <si>
    <t>Доходы, поступающие в порядке возмещения расходов, понесенных в связи с эксплуатацией имущества муниципальных районов</t>
  </si>
  <si>
    <t>перераспределение земли</t>
  </si>
  <si>
    <t>наименование дохода</t>
  </si>
  <si>
    <t>доходы от размещения нто</t>
  </si>
  <si>
    <t>самообложение граждан</t>
  </si>
  <si>
    <t>налоги на совокупный доход:</t>
  </si>
  <si>
    <t>Инициативное бюджетирование</t>
  </si>
  <si>
    <t>% исполнения к факту 2023 года</t>
  </si>
  <si>
    <t xml:space="preserve">% исполнения к плану 2024 года </t>
  </si>
  <si>
    <t>пояснения к факту 2023 года</t>
  </si>
  <si>
    <t>прочие неналоговые доходы</t>
  </si>
  <si>
    <t>В отчётном периоде отсутствует реализация материальных запасов</t>
  </si>
  <si>
    <t>Основной причиной роста поступления доходов является увеличение количества проектов по инициативному бюджетированию в 2024 году - 8 проектов на сумму 3851,6 тыс. руб., в 2023 году - 5 проектов на сумму 2607,8 тыс. руб.</t>
  </si>
  <si>
    <t xml:space="preserve">УСН </t>
  </si>
  <si>
    <t>В отчётном периоде отсутствует реализация основных средств</t>
  </si>
  <si>
    <t>Увеличиние поступления арендной платы, связано с поступлением задолженности по договорам арендной платы с ИП за 2023 г. Количество договоров не изменилось всего 19.</t>
  </si>
  <si>
    <t>Рост поступления доходов связан с увеличением количества проектов по инициативному бюджетированию в 2024 году - 8 проектов на сумму 3851,6 тыс. руб., в 2023 году - 5 проектов на сумму 2607,8 тыс. руб.</t>
  </si>
  <si>
    <t>Отсутствует поступление родительской платы, в связи с изменением типа образовательных учреждений.</t>
  </si>
  <si>
    <t xml:space="preserve">В 2024 году увеличилось поступление от населения, в связи с увеличением стоимости проектов. </t>
  </si>
  <si>
    <t>В отчётном периоде реализована известь на 250,0 тыс. руб.</t>
  </si>
  <si>
    <t>Основной причиной высокого темпа роста является поступление налог, взимаемый  в связи с применением патентной системы налогообложения, по сроку уплаты 31 декабря 2023 года, в текущем году в январе месяце в размере 1212,0 тыс. руб.</t>
  </si>
  <si>
    <t>Плата за негативное воздействие на окружающую среду от предприятий увеличилось из расчета объема отходов и выбросов в окружающую среду, информация предоставлена Администратором доходов Управлением Росприроднадзора.</t>
  </si>
  <si>
    <t xml:space="preserve">В отчетном периоде поступление платежей от физ. Лиц за увеличение площади земельных участков, находящихся в частной собственности, в результате перераспределения  земельных участков снизилось, в связи с уменьшением количества договоров с физическими лицами </t>
  </si>
  <si>
    <t>Снижение поступления доходов в отчётном периоде 2024 г. обусловлено поступлением арендной платы в феврале 2023 г. от ИП Головлёва за 2024 год в размере 201,6 тыс. руб., так же связано с уменьшением поступления задолженности по договорам аренды зем. участков в сравнении с аналогичным периодом прошлого года.</t>
  </si>
  <si>
    <t>бюджет Кизнерского района на 01.10.24 г.</t>
  </si>
  <si>
    <t>факт. на 01.10.23 г.</t>
  </si>
  <si>
    <t>план на 01.10.24</t>
  </si>
  <si>
    <t>факт. на 01.10.24 г.</t>
  </si>
  <si>
    <t>Основной причиной темпа роста 259,6%, является увеличение поступления доходов по УСН, в связи с изменением норматива отчислений  в бюджет района в 2024 г. с 9,36 % до 15%, а так же с увеличением  количества субъектов МСП на 30%. Поступил налог, взимаемый  в связи с применением патентной системы налогообложения, по сроку уплаты 31 декабря 2023 года, в текущем году в январе месяце в размере 1212,0 тыс. руб.</t>
  </si>
  <si>
    <t xml:space="preserve">Темп роста 356%, связан с увеличением дифференцированного норматива отчислений в бюджеты муниципальных образований 2023 г. - 9,36%, 2024 г. - 15%, а так же увеличилось количество субъектов МСП на 30%. </t>
  </si>
  <si>
    <t>В отчётном периоде 2024 г. поступила задолженность прошлых лет и поступают налоги за 2023 год</t>
  </si>
  <si>
    <t>Темп роста 140,9% связан со своевременным зачислением налога от муниципальных учреждений, поступлением налога от АО Автодорожное предприятие в размере 412,9 тыс. руб. и с увеличением кадастровой стоимости земельных участков юр. лиц</t>
  </si>
  <si>
    <t xml:space="preserve">В отчётном периоде 2024 года увеличилось поступление налоговой задолженности от физических лиц, </t>
  </si>
  <si>
    <t>Темпа роста обусловлен увеличением количества обращений граждан для юридически значимых действий в МФЦ Кизнерского района, а так с увеличением размера госпошлины</t>
  </si>
  <si>
    <t>Темп роста 102,5% связан с увеличением поступления платы от возмещения расходов МФЦ Кизнерского района, понесенных в связи с эксплуатацией имущества.</t>
  </si>
  <si>
    <t>Темп роста 69 %, связан с уменьшением количества договоров купли - продажи земельных участков с физическими лицами.</t>
  </si>
  <si>
    <t>Основной причиной темпа роста 128% является увеличение поступления платежей от главного администратора доходов бюджета - Министерство природных ресурсов и охраны окружающей среды УР</t>
  </si>
  <si>
    <t xml:space="preserve">Снижение темпа роста связано с расторжением договора аренды НТО с ИП Барановым Д.В. выпадающие доходы составили 17,1 тыс. руб.  </t>
  </si>
  <si>
    <t>Низкий темпа роста обусловлен поступлением акцизов за сентябрь месяц в октябре текущего года</t>
  </si>
  <si>
    <t>Основной причиной темпа роста 160,5% к аналогичному периоду прошлого года является увеличение поступления налога от СПК им. Мичурина, ООО "Аькор Агро" и СПК кооператив Сарамак</t>
  </si>
  <si>
    <t>налоговые доходы</t>
  </si>
  <si>
    <t>неналоговые доходы</t>
  </si>
  <si>
    <t>Темп роста 104,5 % к 2023 году обусловлен индексацией заработной платы работников и увеличением МРОТ с 01.01.2024 г. , а так же с прекращением поступления налога с июня 2024 г.  от ФКУ "Военно-социальный центр" Министерства обороны РФ (за июнь-сентябрь 2024 г. выпадающие доходы составили (- 10 434,5 тыс. руб.). В октябре месяце от основного налогоплательщика ВЧ 55498 поступил ндфл без увеличения темпа роста к аналогичному периоду прошлого года.</t>
  </si>
  <si>
    <t>БЕЗВОЗМЕЗДНЫЕ ПОСТУПЛЕНИЯ в т.ч.:</t>
  </si>
  <si>
    <t xml:space="preserve">дотации </t>
  </si>
  <si>
    <t>субсидии</t>
  </si>
  <si>
    <t>субвенции</t>
  </si>
  <si>
    <t>иные межбюджетные трансферты</t>
  </si>
  <si>
    <t>прочие безвозмездные поступления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</si>
</sst>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i/>
      <sz val="18"/>
      <color theme="1"/>
      <name val="Calibri"/>
      <family val="2"/>
      <charset val="204"/>
      <scheme val="minor"/>
    </font>
    <font>
      <i/>
      <sz val="18"/>
      <color theme="1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3" fontId="0" fillId="0" borderId="0" xfId="0" applyNumberFormat="1"/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/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/>
    <xf numFmtId="164" fontId="4" fillId="0" borderId="1" xfId="0" applyNumberFormat="1" applyFont="1" applyBorder="1" applyAlignment="1">
      <alignment vertical="center"/>
    </xf>
    <xf numFmtId="164" fontId="6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view="pageBreakPreview" topLeftCell="A32" zoomScale="50" zoomScaleNormal="100" zoomScaleSheetLayoutView="50" workbookViewId="0">
      <selection activeCell="H60" sqref="H60"/>
    </sheetView>
  </sheetViews>
  <sheetFormatPr defaultRowHeight="14.4" x14ac:dyDescent="0.3"/>
  <cols>
    <col min="1" max="1" width="4.6640625" customWidth="1"/>
    <col min="2" max="2" width="0.88671875" hidden="1" customWidth="1"/>
    <col min="3" max="3" width="37.44140625" customWidth="1"/>
    <col min="4" max="4" width="15.6640625" customWidth="1"/>
    <col min="5" max="5" width="16.6640625" customWidth="1"/>
    <col min="6" max="6" width="15.5546875" customWidth="1"/>
    <col min="7" max="7" width="18" customWidth="1"/>
    <col min="8" max="8" width="17.44140625" customWidth="1"/>
    <col min="9" max="9" width="144" customWidth="1"/>
  </cols>
  <sheetData>
    <row r="1" spans="2:9" x14ac:dyDescent="0.3">
      <c r="B1" s="20" t="s">
        <v>0</v>
      </c>
      <c r="C1" s="20"/>
      <c r="D1" s="20"/>
      <c r="E1" s="20"/>
      <c r="F1" s="20"/>
      <c r="G1" s="20"/>
      <c r="H1" s="20"/>
      <c r="I1" s="20"/>
    </row>
    <row r="2" spans="2:9" x14ac:dyDescent="0.3">
      <c r="B2" s="20"/>
      <c r="C2" s="20"/>
      <c r="D2" s="20"/>
      <c r="E2" s="20"/>
      <c r="F2" s="20"/>
      <c r="G2" s="20"/>
      <c r="H2" s="20"/>
      <c r="I2" s="20"/>
    </row>
    <row r="3" spans="2:9" x14ac:dyDescent="0.3">
      <c r="B3" s="20" t="s">
        <v>45</v>
      </c>
      <c r="C3" s="20"/>
      <c r="D3" s="20"/>
      <c r="E3" s="20"/>
      <c r="F3" s="20"/>
      <c r="G3" s="20"/>
      <c r="H3" s="20"/>
      <c r="I3" s="20"/>
    </row>
    <row r="4" spans="2:9" ht="117" customHeight="1" x14ac:dyDescent="0.3">
      <c r="C4" s="2" t="s">
        <v>23</v>
      </c>
      <c r="D4" s="3" t="s">
        <v>46</v>
      </c>
      <c r="E4" s="3" t="s">
        <v>47</v>
      </c>
      <c r="F4" s="3" t="s">
        <v>48</v>
      </c>
      <c r="G4" s="3" t="s">
        <v>28</v>
      </c>
      <c r="H4" s="3" t="s">
        <v>29</v>
      </c>
      <c r="I4" s="3" t="s">
        <v>30</v>
      </c>
    </row>
    <row r="5" spans="2:9" ht="82.5" customHeight="1" x14ac:dyDescent="0.3">
      <c r="C5" s="6" t="s">
        <v>18</v>
      </c>
      <c r="D5" s="10">
        <v>188791.2</v>
      </c>
      <c r="E5" s="10">
        <v>183336</v>
      </c>
      <c r="F5" s="11">
        <v>201949</v>
      </c>
      <c r="G5" s="7">
        <f>SUM(F5/D5*100)</f>
        <v>106.96949857832357</v>
      </c>
      <c r="H5" s="7">
        <f t="shared" ref="H5" si="0">SUM(F5/E5*100)</f>
        <v>110.15239778330496</v>
      </c>
      <c r="I5" s="9"/>
    </row>
    <row r="6" spans="2:9" ht="82.5" customHeight="1" x14ac:dyDescent="0.3">
      <c r="C6" s="6" t="s">
        <v>61</v>
      </c>
      <c r="D6" s="10">
        <v>178159.1</v>
      </c>
      <c r="E6" s="10">
        <v>174145</v>
      </c>
      <c r="F6" s="11">
        <v>193918.9</v>
      </c>
      <c r="G6" s="7">
        <f>SUM(F6/D6*100)</f>
        <v>108.84591356826564</v>
      </c>
      <c r="H6" s="7">
        <f t="shared" ref="H6:H7" si="1">SUM(F6/E6*100)</f>
        <v>111.35484797151798</v>
      </c>
      <c r="I6" s="9"/>
    </row>
    <row r="7" spans="2:9" ht="120" customHeight="1" x14ac:dyDescent="0.3">
      <c r="C7" s="4" t="s">
        <v>1</v>
      </c>
      <c r="D7" s="10">
        <v>139831</v>
      </c>
      <c r="E7" s="10">
        <v>137164</v>
      </c>
      <c r="F7" s="11">
        <v>146109</v>
      </c>
      <c r="G7" s="7">
        <f>SUM(F7/D7*100)</f>
        <v>104.48970543012636</v>
      </c>
      <c r="H7" s="7">
        <f t="shared" si="1"/>
        <v>106.52139045230527</v>
      </c>
      <c r="I7" s="16" t="s">
        <v>63</v>
      </c>
    </row>
    <row r="8" spans="2:9" ht="74.25" customHeight="1" x14ac:dyDescent="0.3">
      <c r="C8" s="4" t="s">
        <v>2</v>
      </c>
      <c r="D8" s="12">
        <v>27839.8</v>
      </c>
      <c r="E8" s="12">
        <v>24479</v>
      </c>
      <c r="F8" s="12">
        <v>26309</v>
      </c>
      <c r="G8" s="5">
        <f t="shared" ref="G8:G22" si="2">SUM(F8/D8*100)</f>
        <v>94.501397280152872</v>
      </c>
      <c r="H8" s="5">
        <f t="shared" ref="H8:H34" si="3">SUM(F8/E8*100)</f>
        <v>107.4757955798848</v>
      </c>
      <c r="I8" s="16" t="s">
        <v>59</v>
      </c>
    </row>
    <row r="9" spans="2:9" ht="141.75" customHeight="1" x14ac:dyDescent="0.3">
      <c r="C9" s="6" t="s">
        <v>26</v>
      </c>
      <c r="D9" s="10">
        <v>4868.8</v>
      </c>
      <c r="E9" s="10">
        <v>7076</v>
      </c>
      <c r="F9" s="10">
        <v>12639.9</v>
      </c>
      <c r="G9" s="7">
        <f t="shared" si="2"/>
        <v>259.61017088399603</v>
      </c>
      <c r="H9" s="7">
        <f t="shared" si="3"/>
        <v>178.63058224985869</v>
      </c>
      <c r="I9" s="16" t="s">
        <v>49</v>
      </c>
    </row>
    <row r="10" spans="2:9" ht="86.25" customHeight="1" x14ac:dyDescent="0.3">
      <c r="C10" s="4" t="s">
        <v>34</v>
      </c>
      <c r="D10" s="13">
        <v>2169.6</v>
      </c>
      <c r="E10" s="13">
        <v>4076</v>
      </c>
      <c r="F10" s="13">
        <v>7727</v>
      </c>
      <c r="G10" s="8">
        <f t="shared" si="2"/>
        <v>356.14859882005902</v>
      </c>
      <c r="H10" s="8">
        <f t="shared" si="3"/>
        <v>189.57311089303238</v>
      </c>
      <c r="I10" s="16" t="s">
        <v>50</v>
      </c>
    </row>
    <row r="11" spans="2:9" ht="82.5" customHeight="1" x14ac:dyDescent="0.3">
      <c r="C11" s="4" t="s">
        <v>3</v>
      </c>
      <c r="D11" s="13">
        <v>1439</v>
      </c>
      <c r="E11" s="13">
        <v>1500</v>
      </c>
      <c r="F11" s="13">
        <v>2310</v>
      </c>
      <c r="G11" s="8">
        <f t="shared" si="2"/>
        <v>160.52814454482279</v>
      </c>
      <c r="H11" s="8">
        <f t="shared" si="3"/>
        <v>154</v>
      </c>
      <c r="I11" s="16" t="s">
        <v>60</v>
      </c>
    </row>
    <row r="12" spans="2:9" ht="80.25" customHeight="1" x14ac:dyDescent="0.3">
      <c r="C12" s="4" t="s">
        <v>4</v>
      </c>
      <c r="D12" s="13">
        <v>1260.2</v>
      </c>
      <c r="E12" s="13">
        <v>1500</v>
      </c>
      <c r="F12" s="13">
        <v>2602.9</v>
      </c>
      <c r="G12" s="8">
        <f t="shared" si="2"/>
        <v>206.5465799079511</v>
      </c>
      <c r="H12" s="8">
        <f t="shared" si="3"/>
        <v>173.52666666666667</v>
      </c>
      <c r="I12" s="16" t="s">
        <v>41</v>
      </c>
    </row>
    <row r="13" spans="2:9" ht="62.25" customHeight="1" x14ac:dyDescent="0.3">
      <c r="C13" s="6" t="s">
        <v>5</v>
      </c>
      <c r="D13" s="12">
        <v>334.6</v>
      </c>
      <c r="E13" s="12">
        <v>331</v>
      </c>
      <c r="F13" s="12">
        <v>804</v>
      </c>
      <c r="G13" s="5">
        <f t="shared" si="2"/>
        <v>240.28690974297669</v>
      </c>
      <c r="H13" s="5">
        <f t="shared" si="3"/>
        <v>242.90030211480365</v>
      </c>
      <c r="I13" s="16" t="s">
        <v>51</v>
      </c>
    </row>
    <row r="14" spans="2:9" ht="23.4" x14ac:dyDescent="0.4">
      <c r="C14" s="6" t="s">
        <v>6</v>
      </c>
      <c r="D14" s="10">
        <v>4331.3999999999996</v>
      </c>
      <c r="E14" s="10">
        <v>4167</v>
      </c>
      <c r="F14" s="10">
        <v>6612</v>
      </c>
      <c r="G14" s="7">
        <f t="shared" si="2"/>
        <v>152.65272198365426</v>
      </c>
      <c r="H14" s="7">
        <f t="shared" si="3"/>
        <v>158.67530597552195</v>
      </c>
      <c r="I14" s="18"/>
    </row>
    <row r="15" spans="2:9" ht="77.25" customHeight="1" x14ac:dyDescent="0.3">
      <c r="C15" s="4" t="s">
        <v>19</v>
      </c>
      <c r="D15" s="13">
        <v>4095.6</v>
      </c>
      <c r="E15" s="13">
        <v>3915</v>
      </c>
      <c r="F15" s="13">
        <v>5770</v>
      </c>
      <c r="G15" s="8">
        <f t="shared" si="2"/>
        <v>140.88289872057817</v>
      </c>
      <c r="H15" s="8">
        <f t="shared" si="3"/>
        <v>147.38186462324393</v>
      </c>
      <c r="I15" s="16" t="s">
        <v>52</v>
      </c>
    </row>
    <row r="16" spans="2:9" ht="57" customHeight="1" x14ac:dyDescent="0.3">
      <c r="C16" s="4" t="s">
        <v>20</v>
      </c>
      <c r="D16" s="13">
        <v>235.8</v>
      </c>
      <c r="E16" s="13">
        <v>252</v>
      </c>
      <c r="F16" s="13">
        <v>842</v>
      </c>
      <c r="G16" s="8">
        <f t="shared" si="2"/>
        <v>357.0822731128074</v>
      </c>
      <c r="H16" s="8">
        <f t="shared" si="3"/>
        <v>334.12698412698415</v>
      </c>
      <c r="I16" s="17" t="s">
        <v>53</v>
      </c>
    </row>
    <row r="17" spans="3:9" ht="60.75" customHeight="1" x14ac:dyDescent="0.3">
      <c r="C17" s="4" t="s">
        <v>7</v>
      </c>
      <c r="D17" s="12">
        <v>953.5</v>
      </c>
      <c r="E17" s="12">
        <v>928</v>
      </c>
      <c r="F17" s="12">
        <v>1445</v>
      </c>
      <c r="G17" s="5">
        <f t="shared" si="2"/>
        <v>151.54693235448349</v>
      </c>
      <c r="H17" s="5">
        <f t="shared" si="3"/>
        <v>155.71120689655174</v>
      </c>
      <c r="I17" s="16" t="s">
        <v>54</v>
      </c>
    </row>
    <row r="18" spans="3:9" ht="60.75" customHeight="1" x14ac:dyDescent="0.3">
      <c r="C18" s="6" t="s">
        <v>62</v>
      </c>
      <c r="D18" s="10">
        <v>10632.1</v>
      </c>
      <c r="E18" s="10">
        <v>9190.6</v>
      </c>
      <c r="F18" s="10">
        <v>8030.1</v>
      </c>
      <c r="G18" s="7">
        <f t="shared" si="2"/>
        <v>75.526941996407103</v>
      </c>
      <c r="H18" s="7">
        <f t="shared" si="3"/>
        <v>87.372968032554994</v>
      </c>
      <c r="I18" s="16"/>
    </row>
    <row r="19" spans="3:9" ht="23.4" x14ac:dyDescent="0.3">
      <c r="C19" s="4" t="s">
        <v>8</v>
      </c>
      <c r="D19" s="12"/>
      <c r="E19" s="12">
        <v>300</v>
      </c>
      <c r="F19" s="12"/>
      <c r="G19" s="5" t="e">
        <f t="shared" si="2"/>
        <v>#DIV/0!</v>
      </c>
      <c r="H19" s="5">
        <f t="shared" si="3"/>
        <v>0</v>
      </c>
      <c r="I19" s="16"/>
    </row>
    <row r="20" spans="3:9" ht="108.75" customHeight="1" x14ac:dyDescent="0.3">
      <c r="C20" s="4" t="s">
        <v>9</v>
      </c>
      <c r="D20" s="12">
        <v>2990.4</v>
      </c>
      <c r="E20" s="12">
        <v>3105</v>
      </c>
      <c r="F20" s="12">
        <v>2813</v>
      </c>
      <c r="G20" s="5">
        <f t="shared" si="2"/>
        <v>94.06768325307651</v>
      </c>
      <c r="H20" s="5">
        <f t="shared" si="3"/>
        <v>90.595813204508858</v>
      </c>
      <c r="I20" s="19" t="s">
        <v>44</v>
      </c>
    </row>
    <row r="21" spans="3:9" ht="54" customHeight="1" x14ac:dyDescent="0.3">
      <c r="C21" s="4" t="s">
        <v>10</v>
      </c>
      <c r="D21" s="12">
        <v>1122.5</v>
      </c>
      <c r="E21" s="12">
        <v>973</v>
      </c>
      <c r="F21" s="12">
        <v>1127</v>
      </c>
      <c r="G21" s="5">
        <f t="shared" si="2"/>
        <v>100.40089086859689</v>
      </c>
      <c r="H21" s="5">
        <f t="shared" si="3"/>
        <v>115.8273381294964</v>
      </c>
      <c r="I21" s="16" t="s">
        <v>36</v>
      </c>
    </row>
    <row r="22" spans="3:9" ht="45.6" x14ac:dyDescent="0.3">
      <c r="C22" s="4" t="s">
        <v>24</v>
      </c>
      <c r="D22" s="12">
        <v>100.2</v>
      </c>
      <c r="E22" s="12">
        <v>49</v>
      </c>
      <c r="F22" s="12">
        <v>84</v>
      </c>
      <c r="G22" s="5">
        <f t="shared" si="2"/>
        <v>83.832335329341305</v>
      </c>
      <c r="H22" s="5">
        <f t="shared" si="3"/>
        <v>171.42857142857142</v>
      </c>
      <c r="I22" s="19" t="s">
        <v>58</v>
      </c>
    </row>
    <row r="23" spans="3:9" ht="80.25" customHeight="1" x14ac:dyDescent="0.3">
      <c r="C23" s="4" t="s">
        <v>11</v>
      </c>
      <c r="D23" s="12">
        <v>322.7</v>
      </c>
      <c r="E23" s="12">
        <v>407</v>
      </c>
      <c r="F23" s="12">
        <v>450</v>
      </c>
      <c r="G23" s="5">
        <f>SUM(F23/D23*100)</f>
        <v>139.44840409048652</v>
      </c>
      <c r="H23" s="5">
        <f t="shared" si="3"/>
        <v>110.56511056511056</v>
      </c>
      <c r="I23" s="16" t="s">
        <v>42</v>
      </c>
    </row>
    <row r="24" spans="3:9" ht="58.5" customHeight="1" x14ac:dyDescent="0.3">
      <c r="C24" s="4" t="s">
        <v>12</v>
      </c>
      <c r="D24" s="12">
        <v>368.4</v>
      </c>
      <c r="E24" s="12">
        <v>0</v>
      </c>
      <c r="F24" s="12">
        <v>0</v>
      </c>
      <c r="G24" s="5">
        <f>SUM(F24/D24*100)</f>
        <v>0</v>
      </c>
      <c r="H24" s="5" t="e">
        <f t="shared" si="3"/>
        <v>#DIV/0!</v>
      </c>
      <c r="I24" s="17" t="s">
        <v>38</v>
      </c>
    </row>
    <row r="25" spans="3:9" ht="70.5" customHeight="1" x14ac:dyDescent="0.3">
      <c r="C25" s="4" t="s">
        <v>21</v>
      </c>
      <c r="D25" s="12">
        <v>262.3</v>
      </c>
      <c r="E25" s="12">
        <v>310</v>
      </c>
      <c r="F25" s="12">
        <v>269</v>
      </c>
      <c r="G25" s="5">
        <f>SUM(F25/D25*100)</f>
        <v>102.55432710636676</v>
      </c>
      <c r="H25" s="5">
        <f t="shared" si="3"/>
        <v>86.774193548387103</v>
      </c>
      <c r="I25" s="16" t="s">
        <v>55</v>
      </c>
    </row>
    <row r="26" spans="3:9" ht="63.75" customHeight="1" x14ac:dyDescent="0.3">
      <c r="C26" s="4" t="s">
        <v>13</v>
      </c>
      <c r="D26" s="12">
        <v>2293.5</v>
      </c>
      <c r="E26" s="12">
        <v>450</v>
      </c>
      <c r="F26" s="12">
        <v>0</v>
      </c>
      <c r="G26" s="5">
        <f t="shared" ref="G26:G30" si="4">SUM(F26/D26*100)</f>
        <v>0</v>
      </c>
      <c r="H26" s="5">
        <f t="shared" si="3"/>
        <v>0</v>
      </c>
      <c r="I26" s="17" t="s">
        <v>35</v>
      </c>
    </row>
    <row r="27" spans="3:9" ht="69" customHeight="1" x14ac:dyDescent="0.3">
      <c r="C27" s="4" t="s">
        <v>14</v>
      </c>
      <c r="D27" s="12">
        <v>0</v>
      </c>
      <c r="E27" s="12">
        <v>100</v>
      </c>
      <c r="F27" s="12">
        <v>0</v>
      </c>
      <c r="G27" s="5" t="e">
        <f t="shared" si="4"/>
        <v>#DIV/0!</v>
      </c>
      <c r="H27" s="5">
        <f t="shared" si="3"/>
        <v>0</v>
      </c>
      <c r="I27" s="17" t="s">
        <v>32</v>
      </c>
    </row>
    <row r="28" spans="3:9" ht="61.5" customHeight="1" x14ac:dyDescent="0.3">
      <c r="C28" s="4" t="s">
        <v>15</v>
      </c>
      <c r="D28" s="12">
        <v>237</v>
      </c>
      <c r="E28" s="12">
        <v>300</v>
      </c>
      <c r="F28" s="12">
        <v>250</v>
      </c>
      <c r="G28" s="5">
        <f t="shared" si="4"/>
        <v>105.48523206751055</v>
      </c>
      <c r="H28" s="5">
        <f t="shared" si="3"/>
        <v>83.333333333333343</v>
      </c>
      <c r="I28" s="17" t="s">
        <v>40</v>
      </c>
    </row>
    <row r="29" spans="3:9" ht="65.25" customHeight="1" x14ac:dyDescent="0.3">
      <c r="C29" s="4" t="s">
        <v>16</v>
      </c>
      <c r="D29" s="12">
        <v>852</v>
      </c>
      <c r="E29" s="12">
        <v>765</v>
      </c>
      <c r="F29" s="12">
        <v>588</v>
      </c>
      <c r="G29" s="5">
        <f t="shared" si="4"/>
        <v>69.014084507042256</v>
      </c>
      <c r="H29" s="5">
        <f t="shared" si="3"/>
        <v>76.862745098039227</v>
      </c>
      <c r="I29" s="19" t="s">
        <v>56</v>
      </c>
    </row>
    <row r="30" spans="3:9" ht="68.400000000000006" x14ac:dyDescent="0.3">
      <c r="C30" s="4" t="s">
        <v>22</v>
      </c>
      <c r="D30" s="12">
        <v>211.7</v>
      </c>
      <c r="E30" s="12">
        <v>300</v>
      </c>
      <c r="F30" s="12">
        <v>136.69999999999999</v>
      </c>
      <c r="G30" s="5">
        <f t="shared" si="4"/>
        <v>64.572508266414744</v>
      </c>
      <c r="H30" s="5">
        <f t="shared" si="3"/>
        <v>45.566666666666663</v>
      </c>
      <c r="I30" s="16" t="s">
        <v>43</v>
      </c>
    </row>
    <row r="31" spans="3:9" ht="75" customHeight="1" x14ac:dyDescent="0.3">
      <c r="C31" s="4" t="s">
        <v>17</v>
      </c>
      <c r="D31" s="12">
        <v>223.6</v>
      </c>
      <c r="E31" s="12">
        <v>393</v>
      </c>
      <c r="F31" s="12">
        <v>287</v>
      </c>
      <c r="G31" s="5">
        <f>SUM(F31/D31*100)</f>
        <v>128.35420393559929</v>
      </c>
      <c r="H31" s="5">
        <f t="shared" si="3"/>
        <v>73.027989821882954</v>
      </c>
      <c r="I31" s="16" t="s">
        <v>57</v>
      </c>
    </row>
    <row r="32" spans="3:9" ht="104.25" customHeight="1" x14ac:dyDescent="0.3">
      <c r="C32" s="6" t="s">
        <v>31</v>
      </c>
      <c r="D32" s="10">
        <v>1647</v>
      </c>
      <c r="E32" s="10">
        <v>1738.6</v>
      </c>
      <c r="F32" s="10">
        <v>2025.1</v>
      </c>
      <c r="G32" s="7">
        <f t="shared" ref="G32:G34" si="5">SUM(F32/D32*100)</f>
        <v>122.95689131754706</v>
      </c>
      <c r="H32" s="15">
        <f t="shared" si="3"/>
        <v>116.47877602668815</v>
      </c>
      <c r="I32" s="17" t="s">
        <v>33</v>
      </c>
    </row>
    <row r="33" spans="1:9" ht="68.25" customHeight="1" x14ac:dyDescent="0.3">
      <c r="C33" s="4" t="s">
        <v>25</v>
      </c>
      <c r="D33" s="12">
        <v>1104</v>
      </c>
      <c r="E33" s="12">
        <v>942</v>
      </c>
      <c r="F33" s="12">
        <v>1224.5</v>
      </c>
      <c r="G33" s="5">
        <f t="shared" si="5"/>
        <v>110.91485507246377</v>
      </c>
      <c r="H33" s="14">
        <f t="shared" si="3"/>
        <v>129.98938428874735</v>
      </c>
      <c r="I33" s="17" t="s">
        <v>39</v>
      </c>
    </row>
    <row r="34" spans="1:9" ht="87" customHeight="1" x14ac:dyDescent="0.3">
      <c r="C34" s="4" t="s">
        <v>27</v>
      </c>
      <c r="D34" s="12">
        <v>543</v>
      </c>
      <c r="E34" s="12">
        <v>796.6</v>
      </c>
      <c r="F34" s="12">
        <v>797</v>
      </c>
      <c r="G34" s="5">
        <f t="shared" si="5"/>
        <v>146.77716390423572</v>
      </c>
      <c r="H34" s="14">
        <f t="shared" si="3"/>
        <v>100.05021340697967</v>
      </c>
      <c r="I34" s="17" t="s">
        <v>37</v>
      </c>
    </row>
    <row r="35" spans="1:9" ht="0.75" customHeight="1" x14ac:dyDescent="0.3">
      <c r="D35" s="1">
        <f>SUM(D7:D34)</f>
        <v>210269.7</v>
      </c>
    </row>
    <row r="36" spans="1:9" hidden="1" x14ac:dyDescent="0.3"/>
    <row r="37" spans="1:9" hidden="1" x14ac:dyDescent="0.3"/>
    <row r="38" spans="1:9" hidden="1" x14ac:dyDescent="0.3"/>
    <row r="39" spans="1:9" hidden="1" x14ac:dyDescent="0.3"/>
    <row r="40" spans="1:9" hidden="1" x14ac:dyDescent="0.3"/>
    <row r="41" spans="1:9" hidden="1" x14ac:dyDescent="0.3"/>
    <row r="42" spans="1:9" hidden="1" x14ac:dyDescent="0.3"/>
    <row r="43" spans="1:9" hidden="1" x14ac:dyDescent="0.3"/>
    <row r="44" spans="1:9" hidden="1" x14ac:dyDescent="0.3"/>
    <row r="45" spans="1:9" hidden="1" x14ac:dyDescent="0.3"/>
    <row r="46" spans="1:9" ht="46.8" x14ac:dyDescent="0.45">
      <c r="A46" s="21"/>
      <c r="B46" s="21"/>
      <c r="C46" s="22" t="s">
        <v>64</v>
      </c>
      <c r="D46" s="26">
        <v>562055.4</v>
      </c>
      <c r="E46" s="26">
        <v>932162.7</v>
      </c>
      <c r="F46" s="26">
        <v>692118.2</v>
      </c>
      <c r="G46" s="26">
        <f t="shared" ref="G46:G51" si="6">SUM(F46/D46*100)</f>
        <v>123.14056585881035</v>
      </c>
      <c r="H46" s="26">
        <f t="shared" ref="H46:H51" si="7">SUM(F46/E46*100)</f>
        <v>74.248647795068393</v>
      </c>
      <c r="I46" s="21"/>
    </row>
    <row r="47" spans="1:9" ht="23.4" x14ac:dyDescent="0.45">
      <c r="A47" s="21"/>
      <c r="B47" s="21"/>
      <c r="C47" s="23" t="s">
        <v>65</v>
      </c>
      <c r="D47" s="24">
        <v>88170</v>
      </c>
      <c r="E47" s="24">
        <v>155386.9</v>
      </c>
      <c r="F47" s="24">
        <v>126289.8</v>
      </c>
      <c r="G47" s="24">
        <f t="shared" si="6"/>
        <v>143.23443348077578</v>
      </c>
      <c r="H47" s="24">
        <f t="shared" si="7"/>
        <v>81.274418886019347</v>
      </c>
      <c r="I47" s="21"/>
    </row>
    <row r="48" spans="1:9" ht="23.4" x14ac:dyDescent="0.45">
      <c r="A48" s="21"/>
      <c r="B48" s="21"/>
      <c r="C48" s="23" t="s">
        <v>66</v>
      </c>
      <c r="D48" s="24">
        <v>97186</v>
      </c>
      <c r="E48" s="24">
        <v>183359.6</v>
      </c>
      <c r="F48" s="24">
        <v>104026.3</v>
      </c>
      <c r="G48" s="25">
        <f t="shared" si="6"/>
        <v>107.03835943448645</v>
      </c>
      <c r="H48" s="24">
        <f t="shared" si="7"/>
        <v>56.733489820003967</v>
      </c>
      <c r="I48" s="21"/>
    </row>
    <row r="49" spans="1:9" ht="23.4" x14ac:dyDescent="0.45">
      <c r="A49" s="21"/>
      <c r="B49" s="21"/>
      <c r="C49" s="23" t="s">
        <v>67</v>
      </c>
      <c r="D49" s="24">
        <v>351987.1</v>
      </c>
      <c r="E49" s="24">
        <v>506142.6</v>
      </c>
      <c r="F49" s="24">
        <v>404866</v>
      </c>
      <c r="G49" s="24">
        <f t="shared" si="6"/>
        <v>115.02296533026353</v>
      </c>
      <c r="H49" s="24">
        <f t="shared" si="7"/>
        <v>79.990500700790648</v>
      </c>
      <c r="I49" s="21"/>
    </row>
    <row r="50" spans="1:9" ht="46.8" x14ac:dyDescent="0.45">
      <c r="A50" s="21"/>
      <c r="B50" s="21"/>
      <c r="C50" s="23" t="s">
        <v>68</v>
      </c>
      <c r="D50" s="24">
        <v>24640.9</v>
      </c>
      <c r="E50" s="24">
        <v>86588.5</v>
      </c>
      <c r="F50" s="24">
        <v>56406.6</v>
      </c>
      <c r="G50" s="24">
        <f t="shared" si="6"/>
        <v>228.91452828427532</v>
      </c>
      <c r="H50" s="24">
        <f t="shared" si="7"/>
        <v>65.143292700531831</v>
      </c>
      <c r="I50" s="21"/>
    </row>
    <row r="51" spans="1:9" ht="46.8" x14ac:dyDescent="0.45">
      <c r="A51" s="21"/>
      <c r="B51" s="21"/>
      <c r="C51" s="23" t="s">
        <v>69</v>
      </c>
      <c r="D51" s="24">
        <v>71.400000000000006</v>
      </c>
      <c r="E51" s="24">
        <v>685.1</v>
      </c>
      <c r="F51" s="24">
        <v>529.5</v>
      </c>
      <c r="G51" s="24">
        <f t="shared" si="6"/>
        <v>741.59663865546213</v>
      </c>
      <c r="H51" s="24">
        <f t="shared" si="7"/>
        <v>77.287987155159826</v>
      </c>
      <c r="I51" s="21"/>
    </row>
    <row r="52" spans="1:9" ht="23.4" x14ac:dyDescent="0.45">
      <c r="A52" s="21"/>
      <c r="B52" s="21"/>
      <c r="C52" s="21"/>
      <c r="D52" s="24"/>
      <c r="E52" s="21"/>
      <c r="F52" s="21"/>
      <c r="G52" s="21"/>
      <c r="H52" s="21"/>
      <c r="I52" s="21"/>
    </row>
  </sheetData>
  <mergeCells count="2">
    <mergeCell ref="B1:I2"/>
    <mergeCell ref="B3:I3"/>
  </mergeCells>
  <pageMargins left="0.23622047244094491" right="0.23622047244094491" top="0.74803149606299213" bottom="0.74803149606299213" header="0.31496062992125984" footer="0.31496062992125984"/>
  <pageSetup paperSize="9" scale="38" orientation="landscape" horizontalDpi="180" verticalDpi="180" r:id="rId1"/>
  <rowBreaks count="2" manualBreakCount="2">
    <brk id="19" max="8" man="1"/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2025-01-14T10:31:40Z</dcterms:modified>
</cp:coreProperties>
</file>