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208" windowWidth="15120" windowHeight="59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Лист1!$A$1:$I$52</definedName>
  </definedNames>
  <calcPr calcId="145621"/>
</workbook>
</file>

<file path=xl/calcChain.xml><?xml version="1.0" encoding="utf-8"?>
<calcChain xmlns="http://schemas.openxmlformats.org/spreadsheetml/2006/main">
  <c r="H5" i="1" l="1"/>
  <c r="G5" i="1"/>
  <c r="H8" i="1" l="1"/>
  <c r="G20" i="1" l="1"/>
  <c r="D33" i="1" l="1"/>
  <c r="H31" i="1" l="1"/>
  <c r="G32" i="1"/>
  <c r="G31" i="1"/>
  <c r="G30" i="1"/>
  <c r="G28" i="1"/>
  <c r="G27" i="1"/>
  <c r="G26" i="1"/>
  <c r="G25" i="1"/>
  <c r="G24" i="1"/>
  <c r="G8" i="1" l="1"/>
  <c r="H32" i="1" l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7" i="1"/>
  <c r="H6" i="1"/>
  <c r="G17" i="1" l="1"/>
  <c r="G23" i="1"/>
  <c r="G15" i="1"/>
  <c r="G14" i="1"/>
  <c r="G13" i="1" l="1"/>
  <c r="G29" i="1"/>
  <c r="G22" i="1"/>
  <c r="G21" i="1"/>
  <c r="G19" i="1"/>
  <c r="G18" i="1"/>
  <c r="G16" i="1"/>
  <c r="G12" i="1"/>
  <c r="G11" i="1"/>
  <c r="G10" i="1"/>
  <c r="G9" i="1"/>
  <c r="G7" i="1"/>
  <c r="G6" i="1"/>
</calcChain>
</file>

<file path=xl/sharedStrings.xml><?xml version="1.0" encoding="utf-8"?>
<sst xmlns="http://schemas.openxmlformats.org/spreadsheetml/2006/main" count="68" uniqueCount="68">
  <si>
    <t xml:space="preserve">Анализ поступления налоговых и неналоговых доходов в консолидированный </t>
  </si>
  <si>
    <t>НДФЛ</t>
  </si>
  <si>
    <t>акцизы</t>
  </si>
  <si>
    <t>единый с/х налог</t>
  </si>
  <si>
    <t>патент</t>
  </si>
  <si>
    <t>налог на имущество физ. лиц</t>
  </si>
  <si>
    <t>Земельный налог</t>
  </si>
  <si>
    <t>ГП (суды)</t>
  </si>
  <si>
    <t>диведенды</t>
  </si>
  <si>
    <t>Арендная плата за землю</t>
  </si>
  <si>
    <t>доходы от сдачи в аренду имущества</t>
  </si>
  <si>
    <t>плата за негативное воздействие на окружающую среду</t>
  </si>
  <si>
    <t>доходы от прин. Доход деят. (род. плата)</t>
  </si>
  <si>
    <t>доходы от реализации имущества осн. Ср.</t>
  </si>
  <si>
    <t>доходы от реализации имущества мат. Зап.</t>
  </si>
  <si>
    <t>Реализация иного имущ.</t>
  </si>
  <si>
    <t>продажа земли</t>
  </si>
  <si>
    <t>штрафы</t>
  </si>
  <si>
    <t>Всего:</t>
  </si>
  <si>
    <t>земельный налог юр. лиц</t>
  </si>
  <si>
    <t>земельный налог физ. лиц</t>
  </si>
  <si>
    <t>Доходы, поступающие в порядке возмещения расходов, понесенных в связи с эксплуатацией имущества муниципальных районов</t>
  </si>
  <si>
    <t>перераспределение земли</t>
  </si>
  <si>
    <t>наименование дохода</t>
  </si>
  <si>
    <t>доходы от размещения нто</t>
  </si>
  <si>
    <t>самообложение граждан</t>
  </si>
  <si>
    <t>налоги на совокупный доход:</t>
  </si>
  <si>
    <t>Темпа роста обусловлен увеличением количества обращений граждан для юридически значимых действий в МФЦ Кизнерского района.</t>
  </si>
  <si>
    <t>Инициативное бюджетирование</t>
  </si>
  <si>
    <t>% исполнения к факту 2023 года</t>
  </si>
  <si>
    <t xml:space="preserve">% исполнения к плану 2024 года </t>
  </si>
  <si>
    <t>пояснения к факту 2023 года</t>
  </si>
  <si>
    <t>прочие неналоговые доходы</t>
  </si>
  <si>
    <t>В отчетном периоде поступила плата от физ. Лиц за увеличение площади земельных участков, находящихся в частной собственности, в результате перераспределения  земельных участков</t>
  </si>
  <si>
    <t>В 2024 году увеличилось поступление налоговой задолженности от физических лиц, чем поступление налоговой задолженности в аналогичном периоде прошлого года.</t>
  </si>
  <si>
    <t>В отчётном периоде отсутствует реализация материальных запасов</t>
  </si>
  <si>
    <t>В отчётном периоде отсутсвует реализация иного имущества</t>
  </si>
  <si>
    <t>Основной причиной роста поступления доходов является увеличение количества проектов по инициативному бюджетированию в 2024 году - 8 проектов на сумму 3851,6 тыс. руб., в 2023 году - 5 проектов на сумму 2607,8 тыс. руб.</t>
  </si>
  <si>
    <t>Поступил налог, взимаемый  в связи с применением патентной системы налогообложения, по сроку уплаты 31 декабря 2023 года, в текущем году в январе месяце в размере 1212,0 тыс. руб.</t>
  </si>
  <si>
    <t>Плата за негативное воздействие на окружающую среду от предприятий уменьшилась из расчета объема отходов и выбросов в окружающую среду, информация предоставлена Администратором доходов Управлением Росприроднадзора.</t>
  </si>
  <si>
    <t xml:space="preserve">УСН </t>
  </si>
  <si>
    <t>Рост поступления связан с увеличением количества договоров с ИП по размещению НТО.</t>
  </si>
  <si>
    <t>Увеличение поступления налога связано с  индексацией заработной платы и размера МРОТ с 01.01.2024 г. Так же увеличилось поступление налога от ФКУ Единый Расчётный Центр Министрерства обороы РФ  темп роста к 2023 году составил 209% в суммовом выражении +7 279,0 тыс. руб.</t>
  </si>
  <si>
    <t>бюджет Кизнерского района на 01.07.24 г.</t>
  </si>
  <si>
    <t>факт. на 01.07.23 г.</t>
  </si>
  <si>
    <t>факт. на 01.07.24 г.</t>
  </si>
  <si>
    <t>план на 01.07.24</t>
  </si>
  <si>
    <t>Снижение темпа роста, связано с частичным поступлением акцизов в июне месяце, т.к. 29 и 30 числа являются выходными днями. Часть поступления по акцизам поступят в июле месяце.</t>
  </si>
  <si>
    <t xml:space="preserve">Темп роста 357%, связан с увеличением дифференцированного норматива отчислений в бюджеты муниципальных образований 2023 г. - 9,36%, 2024 г. - 15%, а так же увеличилось количество субъектов МСП на 30%. </t>
  </si>
  <si>
    <t>Основной причиной темпа роста 88,9 % является отсутствие поступления налога от СПК им. Мичурина, в связи с переходом на общую систему налогообложения. В аналогичном периоде 2023 года от СПК им. Мичурина поступил налог в размере 534,6 тыс. руб.</t>
  </si>
  <si>
    <t>В отчётном периоде 2024 г. поступает задолженность прошлых лет.</t>
  </si>
  <si>
    <t>Темп роста 126% связан с увеличением кадастровой стоимости земельных участков юр. лиц</t>
  </si>
  <si>
    <t>Темп роста 125,6% связан с увеличением поступления платы от возмещения расходов МФЦ Кизнерского района, понесенных в связи с эксплуатацией имущества.</t>
  </si>
  <si>
    <t>Темп роста 48,25%, связан с уменьшением количества договоров купли - продажи земельных участков с физическими лицами.</t>
  </si>
  <si>
    <t>Основной причиной снижения темпа роста является уменьшение поступления платежей от главного администратора доходов бюджета - Министерство природных ресурсов и охраны окружающей среды УР</t>
  </si>
  <si>
    <t>Основной причиной темпа роста 218%, является увеличение поступления по УСН, в связи с изменением норматива отчислений  в бюджет района с 9,36 % в 2023 году до 15% в 2024 году, а так же с увеличением  количества субъектов МСП на 30%. Поступил налог, взимаемый  в связи с применением патентной системы налогообложения, по сроку уплаты 31 декабря 2023 года, в текущем году в январе месяце в размере 1212,0 тыс. руб.</t>
  </si>
  <si>
    <t>В отчётном периоде отсутствует реализация основных средств</t>
  </si>
  <si>
    <t>Увеличиние поступления арендной платы, связано с поступлением задолженности по договорам арендной платы с ИП за 2023 г. Количество договоров не изменилось всего 19.</t>
  </si>
  <si>
    <t>Рост поступления доходов связан с увеличением количества проектов по инициативному бюджетированию в 2024 году - 8 проектов на сумму 3851,6 тыс. руб., в 2023 году - 5 проектов на сумму 2607,8 тыс. руб.</t>
  </si>
  <si>
    <t>Снижение поступления доходов в отчётном периоде 2024 г. обусловлено поступлением арендной платы в феврале 2023 г. от ИП Головлёва за 2024 год в размере 201,6 тыс. руб.</t>
  </si>
  <si>
    <t>Отсутствует поступление родительской платы, в связи с изменением типа образовательных учреждений.</t>
  </si>
  <si>
    <t xml:space="preserve">В 2024 году увеличилось поступление от населения, в связи с увеличением стоимости проектов. </t>
  </si>
  <si>
    <t>БЕЗВОЗМЕЗДНЫЕ ПОСТУПЛЕНИЯ в т.ч.:</t>
  </si>
  <si>
    <t xml:space="preserve">дотации </t>
  </si>
  <si>
    <t>субсидии</t>
  </si>
  <si>
    <t>субвенции</t>
  </si>
  <si>
    <t>иные межбюджетные трансферты</t>
  </si>
  <si>
    <t>прочие безвозмездные поступления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</si>
</sst>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i/>
      <sz val="18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0" fillId="0" borderId="0" xfId="0" applyNumberFormat="1"/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vertical="center"/>
    </xf>
    <xf numFmtId="164" fontId="0" fillId="0" borderId="1" xfId="0" applyNumberForma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1"/>
  <sheetViews>
    <sheetView tabSelected="1" view="pageBreakPreview" topLeftCell="C31" zoomScale="50" zoomScaleSheetLayoutView="50" workbookViewId="0">
      <selection activeCell="H59" sqref="H59"/>
    </sheetView>
  </sheetViews>
  <sheetFormatPr defaultRowHeight="14.4" x14ac:dyDescent="0.3"/>
  <cols>
    <col min="1" max="1" width="4.6640625" customWidth="1"/>
    <col min="2" max="2" width="0.88671875" hidden="1" customWidth="1"/>
    <col min="3" max="3" width="37.44140625" customWidth="1"/>
    <col min="4" max="4" width="15.6640625" customWidth="1"/>
    <col min="5" max="5" width="16.6640625" customWidth="1"/>
    <col min="6" max="6" width="15.5546875" customWidth="1"/>
    <col min="7" max="7" width="18" customWidth="1"/>
    <col min="8" max="8" width="17.44140625" customWidth="1"/>
    <col min="9" max="9" width="144" customWidth="1"/>
  </cols>
  <sheetData>
    <row r="1" spans="2:9" x14ac:dyDescent="0.3">
      <c r="B1" s="20" t="s">
        <v>0</v>
      </c>
      <c r="C1" s="20"/>
      <c r="D1" s="20"/>
      <c r="E1" s="20"/>
      <c r="F1" s="20"/>
      <c r="G1" s="20"/>
      <c r="H1" s="20"/>
      <c r="I1" s="20"/>
    </row>
    <row r="2" spans="2:9" x14ac:dyDescent="0.3">
      <c r="B2" s="20"/>
      <c r="C2" s="20"/>
      <c r="D2" s="20"/>
      <c r="E2" s="20"/>
      <c r="F2" s="20"/>
      <c r="G2" s="20"/>
      <c r="H2" s="20"/>
      <c r="I2" s="20"/>
    </row>
    <row r="3" spans="2:9" x14ac:dyDescent="0.3">
      <c r="B3" s="20" t="s">
        <v>43</v>
      </c>
      <c r="C3" s="20"/>
      <c r="D3" s="20"/>
      <c r="E3" s="20"/>
      <c r="F3" s="20"/>
      <c r="G3" s="20"/>
      <c r="H3" s="20"/>
      <c r="I3" s="20"/>
    </row>
    <row r="4" spans="2:9" ht="117" customHeight="1" x14ac:dyDescent="0.3">
      <c r="C4" s="2" t="s">
        <v>23</v>
      </c>
      <c r="D4" s="3" t="s">
        <v>44</v>
      </c>
      <c r="E4" s="3" t="s">
        <v>46</v>
      </c>
      <c r="F4" s="3" t="s">
        <v>45</v>
      </c>
      <c r="G4" s="3" t="s">
        <v>29</v>
      </c>
      <c r="H4" s="3" t="s">
        <v>30</v>
      </c>
      <c r="I4" s="3" t="s">
        <v>31</v>
      </c>
    </row>
    <row r="5" spans="2:9" ht="82.5" customHeight="1" x14ac:dyDescent="0.3">
      <c r="C5" s="6" t="s">
        <v>18</v>
      </c>
      <c r="D5" s="10">
        <v>110806</v>
      </c>
      <c r="E5" s="10">
        <v>111815</v>
      </c>
      <c r="F5" s="11">
        <v>131272</v>
      </c>
      <c r="G5" s="7">
        <f>SUM(F5/D5*100)</f>
        <v>118.47011894662745</v>
      </c>
      <c r="H5" s="7">
        <f t="shared" ref="H5" si="0">SUM(F5/E5*100)</f>
        <v>117.40106425792605</v>
      </c>
      <c r="I5" s="9"/>
    </row>
    <row r="6" spans="2:9" ht="92.25" customHeight="1" x14ac:dyDescent="0.3">
      <c r="C6" s="4" t="s">
        <v>1</v>
      </c>
      <c r="D6" s="12">
        <v>77182</v>
      </c>
      <c r="E6" s="12">
        <v>80782</v>
      </c>
      <c r="F6" s="12">
        <v>95229</v>
      </c>
      <c r="G6" s="5">
        <f t="shared" ref="G6:G20" si="1">SUM(F6/D6*100)</f>
        <v>123.38239485890492</v>
      </c>
      <c r="H6" s="5">
        <f t="shared" ref="H6:H32" si="2">SUM(F6/E6*100)</f>
        <v>117.88393453987274</v>
      </c>
      <c r="I6" s="16" t="s">
        <v>42</v>
      </c>
    </row>
    <row r="7" spans="2:9" ht="50.25" customHeight="1" x14ac:dyDescent="0.3">
      <c r="C7" s="4" t="s">
        <v>2</v>
      </c>
      <c r="D7" s="12">
        <v>18016</v>
      </c>
      <c r="E7" s="12">
        <v>15841</v>
      </c>
      <c r="F7" s="12">
        <v>17702</v>
      </c>
      <c r="G7" s="5">
        <f t="shared" si="1"/>
        <v>98.257104795737121</v>
      </c>
      <c r="H7" s="5">
        <f t="shared" si="2"/>
        <v>111.7479957073417</v>
      </c>
      <c r="I7" s="17" t="s">
        <v>47</v>
      </c>
    </row>
    <row r="8" spans="2:9" ht="89.25" customHeight="1" x14ac:dyDescent="0.4">
      <c r="C8" s="6" t="s">
        <v>26</v>
      </c>
      <c r="D8" s="10">
        <v>3657</v>
      </c>
      <c r="E8" s="10">
        <v>5032</v>
      </c>
      <c r="F8" s="10">
        <v>8004</v>
      </c>
      <c r="G8" s="7">
        <f t="shared" si="1"/>
        <v>218.86792452830187</v>
      </c>
      <c r="H8" s="7">
        <f t="shared" si="2"/>
        <v>159.06200317965025</v>
      </c>
      <c r="I8" s="18" t="s">
        <v>55</v>
      </c>
    </row>
    <row r="9" spans="2:9" ht="86.25" customHeight="1" x14ac:dyDescent="0.3">
      <c r="C9" s="4" t="s">
        <v>40</v>
      </c>
      <c r="D9" s="13">
        <v>1371</v>
      </c>
      <c r="E9" s="13">
        <v>2294</v>
      </c>
      <c r="F9" s="13">
        <v>4899</v>
      </c>
      <c r="G9" s="8">
        <f t="shared" si="1"/>
        <v>357.33041575492337</v>
      </c>
      <c r="H9" s="8">
        <f t="shared" si="2"/>
        <v>213.55710549258936</v>
      </c>
      <c r="I9" s="16" t="s">
        <v>48</v>
      </c>
    </row>
    <row r="10" spans="2:9" ht="82.5" customHeight="1" x14ac:dyDescent="0.3">
      <c r="C10" s="4" t="s">
        <v>3</v>
      </c>
      <c r="D10" s="13">
        <v>1254</v>
      </c>
      <c r="E10" s="13">
        <v>1500</v>
      </c>
      <c r="F10" s="13">
        <v>1115</v>
      </c>
      <c r="G10" s="8">
        <f t="shared" si="1"/>
        <v>88.91547049441786</v>
      </c>
      <c r="H10" s="8">
        <f t="shared" si="2"/>
        <v>74.333333333333329</v>
      </c>
      <c r="I10" s="16" t="s">
        <v>49</v>
      </c>
    </row>
    <row r="11" spans="2:9" ht="59.25" customHeight="1" x14ac:dyDescent="0.3">
      <c r="C11" s="4" t="s">
        <v>4</v>
      </c>
      <c r="D11" s="13">
        <v>1032</v>
      </c>
      <c r="E11" s="13">
        <v>1238</v>
      </c>
      <c r="F11" s="13">
        <v>1990</v>
      </c>
      <c r="G11" s="8">
        <f t="shared" si="1"/>
        <v>192.8294573643411</v>
      </c>
      <c r="H11" s="8">
        <f t="shared" si="2"/>
        <v>160.74313408723748</v>
      </c>
      <c r="I11" s="16" t="s">
        <v>38</v>
      </c>
    </row>
    <row r="12" spans="2:9" ht="62.25" customHeight="1" x14ac:dyDescent="0.3">
      <c r="C12" s="6" t="s">
        <v>5</v>
      </c>
      <c r="D12" s="12">
        <v>156</v>
      </c>
      <c r="E12" s="12">
        <v>154</v>
      </c>
      <c r="F12" s="12">
        <v>235</v>
      </c>
      <c r="G12" s="5">
        <f t="shared" si="1"/>
        <v>150.64102564102564</v>
      </c>
      <c r="H12" s="5">
        <f t="shared" si="2"/>
        <v>152.59740259740261</v>
      </c>
      <c r="I12" s="16" t="s">
        <v>50</v>
      </c>
    </row>
    <row r="13" spans="2:9" ht="23.4" x14ac:dyDescent="0.4">
      <c r="C13" s="6" t="s">
        <v>6</v>
      </c>
      <c r="D13" s="10">
        <v>2727</v>
      </c>
      <c r="E13" s="10">
        <v>2616</v>
      </c>
      <c r="F13" s="10">
        <v>3548</v>
      </c>
      <c r="G13" s="7">
        <f t="shared" si="1"/>
        <v>130.10634396773011</v>
      </c>
      <c r="H13" s="7">
        <f t="shared" si="2"/>
        <v>135.62691131498471</v>
      </c>
      <c r="I13" s="18"/>
    </row>
    <row r="14" spans="2:9" ht="77.25" customHeight="1" x14ac:dyDescent="0.3">
      <c r="C14" s="4" t="s">
        <v>19</v>
      </c>
      <c r="D14" s="13">
        <v>2639</v>
      </c>
      <c r="E14" s="13">
        <v>2522</v>
      </c>
      <c r="F14" s="13">
        <v>3340</v>
      </c>
      <c r="G14" s="8">
        <f t="shared" si="1"/>
        <v>126.56309208033345</v>
      </c>
      <c r="H14" s="8">
        <f t="shared" si="2"/>
        <v>132.43457573354479</v>
      </c>
      <c r="I14" s="16" t="s">
        <v>51</v>
      </c>
    </row>
    <row r="15" spans="2:9" ht="57" customHeight="1" x14ac:dyDescent="0.3">
      <c r="C15" s="4" t="s">
        <v>20</v>
      </c>
      <c r="D15" s="13">
        <v>88</v>
      </c>
      <c r="E15" s="13">
        <v>94</v>
      </c>
      <c r="F15" s="13">
        <v>208</v>
      </c>
      <c r="G15" s="8">
        <f t="shared" si="1"/>
        <v>236.36363636363637</v>
      </c>
      <c r="H15" s="8">
        <f t="shared" si="2"/>
        <v>221.27659574468086</v>
      </c>
      <c r="I15" s="17" t="s">
        <v>34</v>
      </c>
    </row>
    <row r="16" spans="2:9" ht="44.25" customHeight="1" x14ac:dyDescent="0.3">
      <c r="C16" s="4" t="s">
        <v>7</v>
      </c>
      <c r="D16" s="12">
        <v>489</v>
      </c>
      <c r="E16" s="12">
        <v>476</v>
      </c>
      <c r="F16" s="12">
        <v>673</v>
      </c>
      <c r="G16" s="5">
        <f t="shared" si="1"/>
        <v>137.62781186094068</v>
      </c>
      <c r="H16" s="5">
        <f t="shared" si="2"/>
        <v>141.38655462184875</v>
      </c>
      <c r="I16" s="16" t="s">
        <v>27</v>
      </c>
    </row>
    <row r="17" spans="3:9" ht="23.4" x14ac:dyDescent="0.3">
      <c r="C17" s="4" t="s">
        <v>8</v>
      </c>
      <c r="D17" s="12"/>
      <c r="E17" s="12"/>
      <c r="F17" s="12"/>
      <c r="G17" s="5" t="e">
        <f t="shared" si="1"/>
        <v>#DIV/0!</v>
      </c>
      <c r="H17" s="5" t="e">
        <f t="shared" si="2"/>
        <v>#DIV/0!</v>
      </c>
      <c r="I17" s="16"/>
    </row>
    <row r="18" spans="3:9" ht="74.25" customHeight="1" x14ac:dyDescent="0.3">
      <c r="C18" s="4" t="s">
        <v>9</v>
      </c>
      <c r="D18" s="12">
        <v>2043</v>
      </c>
      <c r="E18" s="12">
        <v>2121</v>
      </c>
      <c r="F18" s="12">
        <v>1831</v>
      </c>
      <c r="G18" s="5">
        <f t="shared" si="1"/>
        <v>89.623103279490948</v>
      </c>
      <c r="H18" s="5">
        <f t="shared" si="2"/>
        <v>86.327204148986326</v>
      </c>
      <c r="I18" s="19" t="s">
        <v>59</v>
      </c>
    </row>
    <row r="19" spans="3:9" ht="54" customHeight="1" x14ac:dyDescent="0.3">
      <c r="C19" s="4" t="s">
        <v>10</v>
      </c>
      <c r="D19" s="12">
        <v>691</v>
      </c>
      <c r="E19" s="12">
        <v>599</v>
      </c>
      <c r="F19" s="12">
        <v>784</v>
      </c>
      <c r="G19" s="5">
        <f t="shared" si="1"/>
        <v>113.45875542691751</v>
      </c>
      <c r="H19" s="5">
        <f t="shared" si="2"/>
        <v>130.88480801335561</v>
      </c>
      <c r="I19" s="16" t="s">
        <v>57</v>
      </c>
    </row>
    <row r="20" spans="3:9" ht="45.6" x14ac:dyDescent="0.3">
      <c r="C20" s="4" t="s">
        <v>24</v>
      </c>
      <c r="D20" s="12">
        <v>61</v>
      </c>
      <c r="E20" s="12">
        <v>29</v>
      </c>
      <c r="F20" s="12">
        <v>84</v>
      </c>
      <c r="G20" s="5">
        <f t="shared" si="1"/>
        <v>137.70491803278688</v>
      </c>
      <c r="H20" s="5">
        <f t="shared" si="2"/>
        <v>289.65517241379308</v>
      </c>
      <c r="I20" s="19" t="s">
        <v>41</v>
      </c>
    </row>
    <row r="21" spans="3:9" ht="80.25" customHeight="1" x14ac:dyDescent="0.3">
      <c r="C21" s="4" t="s">
        <v>11</v>
      </c>
      <c r="D21" s="12">
        <v>306</v>
      </c>
      <c r="E21" s="12">
        <v>386</v>
      </c>
      <c r="F21" s="12">
        <v>287</v>
      </c>
      <c r="G21" s="5">
        <f>SUM(F21/D21*100)</f>
        <v>93.790849673202615</v>
      </c>
      <c r="H21" s="5">
        <f t="shared" si="2"/>
        <v>74.352331606217618</v>
      </c>
      <c r="I21" s="16" t="s">
        <v>39</v>
      </c>
    </row>
    <row r="22" spans="3:9" ht="58.5" customHeight="1" x14ac:dyDescent="0.3">
      <c r="C22" s="4" t="s">
        <v>12</v>
      </c>
      <c r="D22" s="12">
        <v>317</v>
      </c>
      <c r="E22" s="12">
        <v>0</v>
      </c>
      <c r="F22" s="12">
        <v>0</v>
      </c>
      <c r="G22" s="5">
        <f>SUM(F22/D22*100)</f>
        <v>0</v>
      </c>
      <c r="H22" s="5" t="e">
        <f t="shared" si="2"/>
        <v>#DIV/0!</v>
      </c>
      <c r="I22" s="17" t="s">
        <v>60</v>
      </c>
    </row>
    <row r="23" spans="3:9" ht="70.5" customHeight="1" x14ac:dyDescent="0.3">
      <c r="C23" s="4" t="s">
        <v>21</v>
      </c>
      <c r="D23" s="12">
        <v>164</v>
      </c>
      <c r="E23" s="12">
        <v>195</v>
      </c>
      <c r="F23" s="12">
        <v>206</v>
      </c>
      <c r="G23" s="5">
        <f>SUM(F23/D23*100)</f>
        <v>125.60975609756098</v>
      </c>
      <c r="H23" s="5">
        <f t="shared" si="2"/>
        <v>105.64102564102565</v>
      </c>
      <c r="I23" s="16" t="s">
        <v>52</v>
      </c>
    </row>
    <row r="24" spans="3:9" ht="63.75" customHeight="1" x14ac:dyDescent="0.3">
      <c r="C24" s="4" t="s">
        <v>13</v>
      </c>
      <c r="D24" s="12">
        <v>0</v>
      </c>
      <c r="E24" s="12">
        <v>450</v>
      </c>
      <c r="F24" s="12">
        <v>0</v>
      </c>
      <c r="G24" s="5" t="e">
        <f t="shared" ref="G24:G28" si="3">SUM(F24/D24*100)</f>
        <v>#DIV/0!</v>
      </c>
      <c r="H24" s="5">
        <f t="shared" si="2"/>
        <v>0</v>
      </c>
      <c r="I24" s="17" t="s">
        <v>56</v>
      </c>
    </row>
    <row r="25" spans="3:9" ht="69" customHeight="1" x14ac:dyDescent="0.3">
      <c r="C25" s="4" t="s">
        <v>14</v>
      </c>
      <c r="D25" s="12">
        <v>37</v>
      </c>
      <c r="E25" s="12">
        <v>15</v>
      </c>
      <c r="F25" s="12">
        <v>0</v>
      </c>
      <c r="G25" s="5">
        <f t="shared" si="3"/>
        <v>0</v>
      </c>
      <c r="H25" s="5">
        <f t="shared" si="2"/>
        <v>0</v>
      </c>
      <c r="I25" s="17" t="s">
        <v>35</v>
      </c>
    </row>
    <row r="26" spans="3:9" ht="61.5" customHeight="1" x14ac:dyDescent="0.3">
      <c r="C26" s="4" t="s">
        <v>15</v>
      </c>
      <c r="D26" s="12">
        <v>2294</v>
      </c>
      <c r="E26" s="12">
        <v>300</v>
      </c>
      <c r="F26" s="12">
        <v>0</v>
      </c>
      <c r="G26" s="5">
        <f t="shared" si="3"/>
        <v>0</v>
      </c>
      <c r="H26" s="5">
        <f t="shared" si="2"/>
        <v>0</v>
      </c>
      <c r="I26" s="17" t="s">
        <v>36</v>
      </c>
    </row>
    <row r="27" spans="3:9" ht="65.25" customHeight="1" x14ac:dyDescent="0.3">
      <c r="C27" s="4" t="s">
        <v>16</v>
      </c>
      <c r="D27" s="12">
        <v>827</v>
      </c>
      <c r="E27" s="12">
        <v>743</v>
      </c>
      <c r="F27" s="12">
        <v>399</v>
      </c>
      <c r="G27" s="5">
        <f t="shared" si="3"/>
        <v>48.246674727932287</v>
      </c>
      <c r="H27" s="5">
        <f t="shared" si="2"/>
        <v>53.701211305518171</v>
      </c>
      <c r="I27" s="16" t="s">
        <v>53</v>
      </c>
    </row>
    <row r="28" spans="3:9" ht="45.6" x14ac:dyDescent="0.3">
      <c r="C28" s="4" t="s">
        <v>22</v>
      </c>
      <c r="D28" s="12">
        <v>0</v>
      </c>
      <c r="E28" s="12">
        <v>0</v>
      </c>
      <c r="F28" s="12">
        <v>137</v>
      </c>
      <c r="G28" s="5" t="e">
        <f t="shared" si="3"/>
        <v>#DIV/0!</v>
      </c>
      <c r="H28" s="5" t="e">
        <f t="shared" si="2"/>
        <v>#DIV/0!</v>
      </c>
      <c r="I28" s="16" t="s">
        <v>33</v>
      </c>
    </row>
    <row r="29" spans="3:9" ht="75" customHeight="1" x14ac:dyDescent="0.3">
      <c r="C29" s="4" t="s">
        <v>17</v>
      </c>
      <c r="D29" s="12">
        <v>192</v>
      </c>
      <c r="E29" s="12">
        <v>337</v>
      </c>
      <c r="F29" s="12">
        <v>127</v>
      </c>
      <c r="G29" s="5">
        <f>SUM(F29/D29*100)</f>
        <v>66.145833333333343</v>
      </c>
      <c r="H29" s="5">
        <f t="shared" si="2"/>
        <v>37.685459940652819</v>
      </c>
      <c r="I29" s="16" t="s">
        <v>54</v>
      </c>
    </row>
    <row r="30" spans="3:9" ht="104.25" customHeight="1" x14ac:dyDescent="0.3">
      <c r="C30" s="6" t="s">
        <v>32</v>
      </c>
      <c r="D30" s="10">
        <v>1647</v>
      </c>
      <c r="E30" s="10">
        <v>1738.6</v>
      </c>
      <c r="F30" s="10">
        <v>2026</v>
      </c>
      <c r="G30" s="7">
        <f t="shared" ref="G30:G32" si="4">SUM(F30/D30*100)</f>
        <v>123.01153612629024</v>
      </c>
      <c r="H30" s="15">
        <f t="shared" si="2"/>
        <v>116.53054181525366</v>
      </c>
      <c r="I30" s="17" t="s">
        <v>37</v>
      </c>
    </row>
    <row r="31" spans="3:9" ht="68.25" customHeight="1" x14ac:dyDescent="0.3">
      <c r="C31" s="4" t="s">
        <v>25</v>
      </c>
      <c r="D31" s="12">
        <v>1104</v>
      </c>
      <c r="E31" s="12">
        <v>942</v>
      </c>
      <c r="F31" s="12">
        <v>1224</v>
      </c>
      <c r="G31" s="5">
        <f t="shared" si="4"/>
        <v>110.86956521739131</v>
      </c>
      <c r="H31" s="14">
        <f t="shared" si="2"/>
        <v>129.93630573248407</v>
      </c>
      <c r="I31" s="17" t="s">
        <v>61</v>
      </c>
    </row>
    <row r="32" spans="3:9" ht="87" customHeight="1" x14ac:dyDescent="0.3">
      <c r="C32" s="4" t="s">
        <v>28</v>
      </c>
      <c r="D32" s="12">
        <v>543</v>
      </c>
      <c r="E32" s="12">
        <v>796.6</v>
      </c>
      <c r="F32" s="12">
        <v>797</v>
      </c>
      <c r="G32" s="5">
        <f t="shared" si="4"/>
        <v>146.77716390423572</v>
      </c>
      <c r="H32" s="14">
        <f t="shared" si="2"/>
        <v>100.05021340697967</v>
      </c>
      <c r="I32" s="17" t="s">
        <v>58</v>
      </c>
    </row>
    <row r="33" spans="3:9" ht="0.75" customHeight="1" x14ac:dyDescent="0.3">
      <c r="D33" s="1">
        <f>SUM(D6:D32)</f>
        <v>118837</v>
      </c>
    </row>
    <row r="34" spans="3:9" hidden="1" x14ac:dyDescent="0.3"/>
    <row r="35" spans="3:9" hidden="1" x14ac:dyDescent="0.3"/>
    <row r="36" spans="3:9" hidden="1" x14ac:dyDescent="0.3"/>
    <row r="37" spans="3:9" hidden="1" x14ac:dyDescent="0.3"/>
    <row r="38" spans="3:9" hidden="1" x14ac:dyDescent="0.3"/>
    <row r="39" spans="3:9" hidden="1" x14ac:dyDescent="0.3"/>
    <row r="40" spans="3:9" hidden="1" x14ac:dyDescent="0.3"/>
    <row r="41" spans="3:9" hidden="1" x14ac:dyDescent="0.3"/>
    <row r="42" spans="3:9" hidden="1" x14ac:dyDescent="0.3"/>
    <row r="43" spans="3:9" hidden="1" x14ac:dyDescent="0.3"/>
    <row r="44" spans="3:9" ht="46.8" x14ac:dyDescent="0.45">
      <c r="C44" s="26" t="s">
        <v>62</v>
      </c>
      <c r="D44" s="27">
        <v>421106.70000000007</v>
      </c>
      <c r="E44" s="27">
        <v>789062.2</v>
      </c>
      <c r="F44" s="27">
        <v>445724.39999999997</v>
      </c>
      <c r="G44" s="27">
        <v>121.25650600297145</v>
      </c>
      <c r="H44" s="27">
        <v>95.909370939830453</v>
      </c>
      <c r="I44" s="21"/>
    </row>
    <row r="45" spans="3:9" ht="23.4" x14ac:dyDescent="0.45">
      <c r="C45" s="22" t="s">
        <v>63</v>
      </c>
      <c r="D45" s="23">
        <v>59980</v>
      </c>
      <c r="E45" s="23">
        <v>132655.4</v>
      </c>
      <c r="F45" s="23">
        <v>70587</v>
      </c>
      <c r="G45" s="23">
        <v>125.46081000782799</v>
      </c>
      <c r="H45" s="23">
        <v>100</v>
      </c>
      <c r="I45" s="21"/>
    </row>
    <row r="46" spans="3:9" ht="23.4" x14ac:dyDescent="0.45">
      <c r="C46" s="22" t="s">
        <v>64</v>
      </c>
      <c r="D46" s="23">
        <v>75240.2</v>
      </c>
      <c r="E46" s="23">
        <v>137052.20000000001</v>
      </c>
      <c r="F46" s="23">
        <v>41405.4</v>
      </c>
      <c r="G46" s="24">
        <v>173.12276792171639</v>
      </c>
      <c r="H46" s="23">
        <v>99.575914794352755</v>
      </c>
      <c r="I46" s="21"/>
    </row>
    <row r="47" spans="3:9" ht="23.4" x14ac:dyDescent="0.45">
      <c r="C47" s="22" t="s">
        <v>65</v>
      </c>
      <c r="D47" s="23">
        <v>273594.2</v>
      </c>
      <c r="E47" s="23">
        <v>460658.7</v>
      </c>
      <c r="F47" s="23">
        <v>296152.59999999998</v>
      </c>
      <c r="G47" s="23">
        <v>108.60700923524873</v>
      </c>
      <c r="H47" s="23">
        <v>99.953560940598578</v>
      </c>
      <c r="I47" s="21"/>
    </row>
    <row r="48" spans="3:9" ht="46.8" x14ac:dyDescent="0.45">
      <c r="C48" s="22" t="s">
        <v>66</v>
      </c>
      <c r="D48" s="23">
        <v>12220.9</v>
      </c>
      <c r="E48" s="23">
        <v>58010.7</v>
      </c>
      <c r="F48" s="23">
        <v>37243.599999999999</v>
      </c>
      <c r="G48" s="23">
        <v>188.43854443962334</v>
      </c>
      <c r="H48" s="23">
        <v>92.109164072844834</v>
      </c>
      <c r="I48" s="21"/>
    </row>
    <row r="49" spans="3:9" ht="46.8" x14ac:dyDescent="0.45">
      <c r="C49" s="22" t="s">
        <v>67</v>
      </c>
      <c r="D49" s="23">
        <v>71.400000000000006</v>
      </c>
      <c r="E49" s="23">
        <v>685.1</v>
      </c>
      <c r="F49" s="23">
        <v>335.8</v>
      </c>
      <c r="G49" s="23">
        <v>386.82469680264609</v>
      </c>
      <c r="H49" s="23">
        <v>90.929117532719971</v>
      </c>
      <c r="I49" s="21"/>
    </row>
    <row r="50" spans="3:9" x14ac:dyDescent="0.3">
      <c r="C50" s="21"/>
      <c r="D50" s="25"/>
      <c r="E50" s="21"/>
      <c r="F50" s="25"/>
      <c r="G50" s="21"/>
      <c r="H50" s="21"/>
      <c r="I50" s="21"/>
    </row>
    <row r="51" spans="3:9" x14ac:dyDescent="0.3">
      <c r="C51" s="21"/>
      <c r="D51" s="21"/>
      <c r="E51" s="21"/>
      <c r="F51" s="21"/>
      <c r="G51" s="21"/>
      <c r="H51" s="21"/>
      <c r="I51" s="21"/>
    </row>
  </sheetData>
  <mergeCells count="2">
    <mergeCell ref="B1:I2"/>
    <mergeCell ref="B3:I3"/>
  </mergeCells>
  <pageMargins left="0.23622047244094491" right="0.23622047244094491" top="0.74803149606299213" bottom="0.74803149606299213" header="0.31496062992125984" footer="0.31496062992125984"/>
  <pageSetup paperSize="9" scale="45" orientation="landscape" horizontalDpi="180" verticalDpi="180" r:id="rId1"/>
  <rowBreaks count="2" manualBreakCount="2">
    <brk id="18" max="16383" man="1"/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2025-01-14T10:43:55Z</dcterms:modified>
</cp:coreProperties>
</file>