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788" windowWidth="15120" windowHeight="633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Лист1!$A$1:$M$53</definedName>
  </definedNames>
  <calcPr calcId="145621"/>
</workbook>
</file>

<file path=xl/calcChain.xml><?xml version="1.0" encoding="utf-8"?>
<calcChain xmlns="http://schemas.openxmlformats.org/spreadsheetml/2006/main">
  <c r="H50" i="1" l="1"/>
  <c r="G50" i="1"/>
  <c r="H49" i="1"/>
  <c r="G49" i="1"/>
  <c r="H48" i="1"/>
  <c r="G48" i="1"/>
  <c r="H47" i="1"/>
  <c r="G47" i="1"/>
  <c r="H46" i="1"/>
  <c r="G46" i="1"/>
  <c r="H45" i="1"/>
  <c r="G45" i="1"/>
  <c r="H5" i="1" l="1"/>
  <c r="G5" i="1"/>
  <c r="G24" i="1" l="1"/>
  <c r="H24" i="1"/>
  <c r="H8" i="1" l="1"/>
  <c r="G20" i="1" l="1"/>
  <c r="D34" i="1" l="1"/>
  <c r="H32" i="1" l="1"/>
  <c r="G33" i="1"/>
  <c r="G32" i="1"/>
  <c r="G31" i="1"/>
  <c r="G29" i="1"/>
  <c r="G28" i="1"/>
  <c r="G27" i="1"/>
  <c r="G26" i="1"/>
  <c r="G25" i="1"/>
  <c r="G8" i="1" l="1"/>
  <c r="H33" i="1" l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G17" i="1" l="1"/>
  <c r="G23" i="1"/>
  <c r="G15" i="1"/>
  <c r="G14" i="1"/>
  <c r="G13" i="1" l="1"/>
  <c r="G30" i="1"/>
  <c r="G22" i="1"/>
  <c r="G21" i="1"/>
  <c r="G19" i="1"/>
  <c r="G18" i="1"/>
  <c r="G16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<sst xmlns="http://schemas.openxmlformats.org/spreadsheetml/2006/main" count="65" uniqueCount="65">
  <si>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</si>
  <si>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</si>
  <si>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</si>
  <si>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</si>
  <si>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</si>
  <si>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</si>
  <si>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</si>
  <si>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</si>
  <si>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</si>
  <si>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</si>
  <si>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</si>
  <si>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</si>
  <si>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прин. Доход деят. (род. плата)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</si>
  <si>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</si>
  <si>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</si>
  <si>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</si>
  <si>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</si>
  <si>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</si>
  <si>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</si>
  <si>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</si>
  <si>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</si>
  <si>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</si>
  <si>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 компесации затрат бюджетов муниципальных районов</t>
  </si>
  <si>
    <t>перераспределение земли</t>
  </si>
  <si>
    <t>УСН и единый налог на вмененный доход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</si>
  <si>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</si>
  <si>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</si>
  <si>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</si>
  <si>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</si>
  <si>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Увеличение темпа роста обусловлено увеличением поступления доходов от реализации нефтепродуктов</t>
  </si>
  <si>
    <t>Темпа роста обусловлен увеличением количества обращений граждан для юридически значимых действий в МФЦ Кизнерского района.</t>
  </si>
  <si>
    <t xml:space="preserve">Увеличиние поступления арендной платы, связано с поступлением задолженности по договорам арендной платы с ИП. </t>
  </si>
  <si>
    <t>Инициативное бюджетирование</t>
  </si>
  <si>
    <t>% исполнения к факту 2023 года</t>
  </si>
  <si>
    <t xml:space="preserve">% исполнения к плану 2024 года </t>
  </si>
  <si>
    <t>Снижение связано с уменьшением количества договоров с ИП по размещению НТО.</t>
  </si>
  <si>
    <t>В январе 2024 год увеличилось поступление налоговой задолженности от физических лиц, чем поступление налоговой задолженности в аналогичном периоде прошлого года.</t>
  </si>
  <si>
    <t xml:space="preserve">Снижение поступления арендной платы, связано с уменьшением поступления задолженности в текущем периоде по платежам арендной платы земельных участков. </t>
  </si>
  <si>
    <t>Рост поступления, связано с увеличением количества договоров купли - продажи земельных участков с физическими лицами.</t>
  </si>
  <si>
    <t>Основной причиной темпа роста является увеличение поступления платежей от главного администратора доходов бюджета - Управление по обеспечению деятельности мировых судей УР</t>
  </si>
  <si>
    <t>Отсутсвует реализация иного имущества</t>
  </si>
  <si>
    <t>пояснения к факту 2023 года</t>
  </si>
  <si>
    <t>прочие неналоговые доходы</t>
  </si>
  <si>
    <t>Увеличение поступления налога связано с  индексацией размера МРОТ с 01.01.2024 г. Сумма возврата имущественных и социальных выплат физическим лицам из районного бюджета, за отчётный период составила 4 356,0 тыс руб.</t>
  </si>
  <si>
    <t>В январе  2023 г. был возврат налога  физ. лицам, в связи с переплатой, в 2024 г. поступила задолженность по налогу прошлых лет.</t>
  </si>
  <si>
    <t>бюджет Кизнерского района на 01.04.24 г.</t>
  </si>
  <si>
    <t>Темп роста 128 % связан с увеличением поступления платы от возмещения расходов МФЦ Кизнерского района, понесенных в связи с эксплуатацией имущества.</t>
  </si>
  <si>
    <t>В текущем году отсутствует реализация материальных запасов</t>
  </si>
  <si>
    <t>Плата за негативное воздействие на окружающую среду от предприятий уменьшилось из расчета объема отходов и выбросов в окружающую среду, информация предоставлена Администратором доходов Управлением Росприроднадзора.</t>
  </si>
  <si>
    <t>В отчетном периоде поступила плата от физ. Лиц за увеличение площади земельных участков, находящихся в частной собственности, в результате перераспределения  земельных участков</t>
  </si>
  <si>
    <t>Увеличение поступления платежей от населения на отчётную дату, связано с изменением срока  проведения конкурсного отбора проектов по инициативному бюджетированию (в 2023 г. -апрель, в 2024 г. -март): в 2023 году платежи поступили в 1 и 2 квартале; в 2024 году в 1 квартале.</t>
  </si>
  <si>
    <t>Темп роста 150% связан с поступлением налога от Кизнерского Райпо (84,76 тыс. руб.), в связи с выкупом земельных участков, соевременно поступил налог от: АО Удмуртского автодорожного предприятия (176,2 тыс. руб.); БПОУ УР сельскохозяйственного техникума (66,38 тыс. руб.).</t>
  </si>
  <si>
    <t>факт. на 01.04.23 г.</t>
  </si>
  <si>
    <t>план на 01.04.24</t>
  </si>
  <si>
    <t>факт. на 01.04.24 г.</t>
  </si>
  <si>
    <t>Основная причина роста: поступил налог, взимаемый  в связи с применением патентной системы налогообложения, по сроку уплаты 31 декабря 2023 года в январе текущего года</t>
  </si>
  <si>
    <t>Отрицательный темп роста, связан со снижением поступления налога по основным налогоплательщикам от юр. лиц: Кизнерское Райпо, ООО Эконом, МУП ККК, ООО Жемчужина.</t>
  </si>
  <si>
    <t>Основной причиной темпа роста 92,8 % является отсутствие поступления налога от СПК им. Мичурина, в аналогичном периоде налог поступил в размере 534,6 тыс. руб., в связи с преходом на общую систему налогообложения.</t>
  </si>
  <si>
    <t>Поступил налог, взимаемый  в связи с применением патентной системы налогообложения, по сроку уплаты 31 декабря 2023 года, в текущем годув январе месяце</t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</si>
  <si>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</si>
  <si>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</si>
  <si>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</si>
  <si>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</si>
  <si>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</t>
  </si>
  <si>
    <t>БЕЗВОЗМЕЗДНЫЕ ПОСТУПЛЕНИЯ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</si>
</sst>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10" fillId="0" borderId="0" xfId="0" applyFont="1"/>
    <xf numFmtId="4" fontId="10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164" fontId="10" fillId="0" borderId="1" xfId="0" applyNumberFormat="1" applyFont="1" applyBorder="1"/>
    <xf numFmtId="164" fontId="0" fillId="0" borderId="1" xfId="0" applyNumberFormat="1" applyBorder="1"/>
    <xf numFmtId="164" fontId="10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topLeftCell="A31" zoomScale="70" zoomScaleSheetLayoutView="70" workbookViewId="0">
      <selection activeCell="G59" sqref="G59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4" customWidth="1"/>
    <col min="5" max="5" width="16.21875" customWidth="1"/>
    <col min="6" max="6" width="15.5546875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1" t="s">
        <v>0</v>
      </c>
      <c r="C1" s="21"/>
      <c r="D1" s="21"/>
      <c r="E1" s="21"/>
      <c r="F1" s="21"/>
      <c r="G1" s="21"/>
      <c r="H1" s="21"/>
      <c r="I1" s="21"/>
    </row>
    <row r="2" spans="2:9" x14ac:dyDescent="0.3">
      <c r="B2" s="21"/>
      <c r="C2" s="21"/>
      <c r="D2" s="21"/>
      <c r="E2" s="21"/>
      <c r="F2" s="21"/>
      <c r="G2" s="21"/>
      <c r="H2" s="21"/>
      <c r="I2" s="21"/>
    </row>
    <row r="3" spans="2:9" x14ac:dyDescent="0.3">
      <c r="B3" s="21" t="s">
        <v>45</v>
      </c>
      <c r="C3" s="21"/>
      <c r="D3" s="21"/>
      <c r="E3" s="21"/>
      <c r="F3" s="21"/>
      <c r="G3" s="21"/>
      <c r="H3" s="21"/>
      <c r="I3" s="21"/>
    </row>
    <row r="4" spans="2:9" ht="117" customHeight="1" x14ac:dyDescent="0.3">
      <c r="C4" s="2" t="s">
        <v>25</v>
      </c>
      <c r="D4" s="3" t="s">
        <v>52</v>
      </c>
      <c r="E4" s="3" t="s">
        <v>53</v>
      </c>
      <c r="F4" s="3" t="s">
        <v>54</v>
      </c>
      <c r="G4" s="3" t="s">
        <v>33</v>
      </c>
      <c r="H4" s="3" t="s">
        <v>34</v>
      </c>
      <c r="I4" s="3" t="s">
        <v>41</v>
      </c>
    </row>
    <row r="5" spans="2:9" ht="117" customHeight="1" x14ac:dyDescent="0.3">
      <c r="C5" s="9" t="s">
        <v>18</v>
      </c>
      <c r="D5" s="10">
        <v>47376</v>
      </c>
      <c r="E5" s="10">
        <v>47590</v>
      </c>
      <c r="F5" s="19">
        <v>52800.1</v>
      </c>
      <c r="G5" s="11">
        <f>SUM(F5/D5*100)</f>
        <v>111.44904593042891</v>
      </c>
      <c r="H5" s="11">
        <f t="shared" ref="H5" si="0">SUM(F5/E5*100)</f>
        <v>110.94788821180921</v>
      </c>
      <c r="I5" s="20"/>
    </row>
    <row r="6" spans="2:9" ht="78.75" customHeight="1" x14ac:dyDescent="0.3">
      <c r="C6" s="4" t="s">
        <v>1</v>
      </c>
      <c r="D6" s="5">
        <v>30077</v>
      </c>
      <c r="E6" s="5">
        <v>33021</v>
      </c>
      <c r="F6" s="5">
        <v>35658</v>
      </c>
      <c r="G6" s="6">
        <f t="shared" ref="G6:G20" si="1">SUM(F6/D6*100)</f>
        <v>118.55570701865213</v>
      </c>
      <c r="H6" s="6">
        <f t="shared" ref="H6:H33" si="2">SUM(F6/E6*100)</f>
        <v>107.98582720087218</v>
      </c>
      <c r="I6" s="7" t="s">
        <v>43</v>
      </c>
    </row>
    <row r="7" spans="2:9" ht="50.25" customHeight="1" x14ac:dyDescent="0.3">
      <c r="C7" s="4" t="s">
        <v>2</v>
      </c>
      <c r="D7" s="5">
        <v>8889</v>
      </c>
      <c r="E7" s="5">
        <v>7815</v>
      </c>
      <c r="F7" s="5">
        <v>9357</v>
      </c>
      <c r="G7" s="6">
        <f t="shared" si="1"/>
        <v>105.26493418832266</v>
      </c>
      <c r="H7" s="6">
        <f t="shared" si="2"/>
        <v>119.73128598848368</v>
      </c>
      <c r="I7" s="8" t="s">
        <v>29</v>
      </c>
    </row>
    <row r="8" spans="2:9" ht="42.75" customHeight="1" x14ac:dyDescent="0.4">
      <c r="C8" s="9" t="s">
        <v>28</v>
      </c>
      <c r="D8" s="10">
        <v>1026</v>
      </c>
      <c r="E8" s="10">
        <v>1438</v>
      </c>
      <c r="F8" s="10">
        <v>1758</v>
      </c>
      <c r="G8" s="11">
        <f t="shared" si="1"/>
        <v>171.34502923976609</v>
      </c>
      <c r="H8" s="11">
        <f t="shared" si="2"/>
        <v>122.25312934631431</v>
      </c>
      <c r="I8" s="12" t="s">
        <v>55</v>
      </c>
    </row>
    <row r="9" spans="2:9" ht="68.400000000000006" x14ac:dyDescent="0.3">
      <c r="C9" s="4" t="s">
        <v>24</v>
      </c>
      <c r="D9" s="13">
        <v>253</v>
      </c>
      <c r="E9" s="13">
        <v>512</v>
      </c>
      <c r="F9" s="13">
        <v>-276</v>
      </c>
      <c r="G9" s="14">
        <f t="shared" si="1"/>
        <v>-109.09090909090908</v>
      </c>
      <c r="H9" s="14">
        <f t="shared" si="2"/>
        <v>-53.90625</v>
      </c>
      <c r="I9" s="15" t="s">
        <v>56</v>
      </c>
    </row>
    <row r="10" spans="2:9" ht="96" customHeight="1" x14ac:dyDescent="0.3">
      <c r="C10" s="4" t="s">
        <v>3</v>
      </c>
      <c r="D10" s="13">
        <v>1026</v>
      </c>
      <c r="E10" s="13">
        <v>926</v>
      </c>
      <c r="F10" s="13">
        <v>953</v>
      </c>
      <c r="G10" s="14">
        <f t="shared" si="1"/>
        <v>92.884990253411303</v>
      </c>
      <c r="H10" s="14">
        <f t="shared" si="2"/>
        <v>102.91576673866089</v>
      </c>
      <c r="I10" s="7" t="s">
        <v>57</v>
      </c>
    </row>
    <row r="11" spans="2:9" ht="48.75" customHeight="1" x14ac:dyDescent="0.3">
      <c r="C11" s="4" t="s">
        <v>4</v>
      </c>
      <c r="D11" s="13">
        <v>-30</v>
      </c>
      <c r="E11" s="13">
        <v>0</v>
      </c>
      <c r="F11" s="13">
        <v>1081</v>
      </c>
      <c r="G11" s="14">
        <f t="shared" si="1"/>
        <v>-3603.333333333333</v>
      </c>
      <c r="H11" s="14" t="e">
        <f t="shared" si="2"/>
        <v>#DIV/0!</v>
      </c>
      <c r="I11" s="7" t="s">
        <v>58</v>
      </c>
    </row>
    <row r="12" spans="2:9" ht="62.25" customHeight="1" x14ac:dyDescent="0.3">
      <c r="C12" s="4" t="s">
        <v>5</v>
      </c>
      <c r="D12" s="16">
        <v>97</v>
      </c>
      <c r="E12" s="16">
        <v>96</v>
      </c>
      <c r="F12" s="16">
        <v>191</v>
      </c>
      <c r="G12" s="6">
        <f t="shared" si="1"/>
        <v>196.90721649484539</v>
      </c>
      <c r="H12" s="6">
        <f t="shared" si="2"/>
        <v>198.95833333333331</v>
      </c>
      <c r="I12" s="15" t="s">
        <v>44</v>
      </c>
    </row>
    <row r="13" spans="2:9" ht="23.4" x14ac:dyDescent="0.4">
      <c r="C13" s="9" t="s">
        <v>6</v>
      </c>
      <c r="D13" s="17">
        <v>1012</v>
      </c>
      <c r="E13" s="17">
        <v>969</v>
      </c>
      <c r="F13" s="17">
        <v>1632.7</v>
      </c>
      <c r="G13" s="11">
        <f t="shared" si="1"/>
        <v>161.33399209486166</v>
      </c>
      <c r="H13" s="11">
        <f t="shared" si="2"/>
        <v>168.49329205366357</v>
      </c>
      <c r="I13" s="12"/>
    </row>
    <row r="14" spans="2:9" ht="77.25" customHeight="1" x14ac:dyDescent="0.3">
      <c r="C14" s="4" t="s">
        <v>19</v>
      </c>
      <c r="D14" s="13">
        <v>992</v>
      </c>
      <c r="E14" s="13">
        <v>948</v>
      </c>
      <c r="F14" s="13">
        <v>1495.6</v>
      </c>
      <c r="G14" s="14">
        <f t="shared" si="1"/>
        <v>150.76612903225805</v>
      </c>
      <c r="H14" s="14">
        <f t="shared" si="2"/>
        <v>157.76371308016877</v>
      </c>
      <c r="I14" s="7" t="s">
        <v>51</v>
      </c>
    </row>
    <row r="15" spans="2:9" ht="57" customHeight="1" x14ac:dyDescent="0.3">
      <c r="C15" s="4" t="s">
        <v>20</v>
      </c>
      <c r="D15" s="13">
        <v>20</v>
      </c>
      <c r="E15" s="13">
        <v>21</v>
      </c>
      <c r="F15" s="13">
        <v>137.1</v>
      </c>
      <c r="G15" s="14">
        <f t="shared" si="1"/>
        <v>685.5</v>
      </c>
      <c r="H15" s="14">
        <f t="shared" si="2"/>
        <v>652.85714285714289</v>
      </c>
      <c r="I15" s="8" t="s">
        <v>36</v>
      </c>
    </row>
    <row r="16" spans="2:9" ht="44.25" customHeight="1" x14ac:dyDescent="0.3">
      <c r="C16" s="4" t="s">
        <v>7</v>
      </c>
      <c r="D16" s="16">
        <v>99</v>
      </c>
      <c r="E16" s="16">
        <v>35</v>
      </c>
      <c r="F16" s="16">
        <v>206</v>
      </c>
      <c r="G16" s="6">
        <f t="shared" si="1"/>
        <v>208.08080808080808</v>
      </c>
      <c r="H16" s="6">
        <f t="shared" si="2"/>
        <v>588.57142857142867</v>
      </c>
      <c r="I16" s="15" t="s">
        <v>30</v>
      </c>
    </row>
    <row r="17" spans="3:9" ht="23.4" x14ac:dyDescent="0.3">
      <c r="C17" s="4" t="s">
        <v>8</v>
      </c>
      <c r="D17" s="16"/>
      <c r="E17" s="16"/>
      <c r="F17" s="16"/>
      <c r="G17" s="6" t="e">
        <f t="shared" si="1"/>
        <v>#DIV/0!</v>
      </c>
      <c r="H17" s="6" t="e">
        <f t="shared" si="2"/>
        <v>#DIV/0!</v>
      </c>
      <c r="I17" s="15"/>
    </row>
    <row r="18" spans="3:9" ht="74.25" customHeight="1" x14ac:dyDescent="0.3">
      <c r="C18" s="4" t="s">
        <v>9</v>
      </c>
      <c r="D18" s="16">
        <v>1253</v>
      </c>
      <c r="E18" s="16">
        <v>1300</v>
      </c>
      <c r="F18" s="16">
        <v>1004.6</v>
      </c>
      <c r="G18" s="6">
        <f t="shared" si="1"/>
        <v>80.175578611332796</v>
      </c>
      <c r="H18" s="6">
        <f t="shared" si="2"/>
        <v>77.276923076923083</v>
      </c>
      <c r="I18" s="15" t="s">
        <v>37</v>
      </c>
    </row>
    <row r="19" spans="3:9" ht="45.6" x14ac:dyDescent="0.4">
      <c r="C19" s="4" t="s">
        <v>10</v>
      </c>
      <c r="D19" s="16">
        <v>278</v>
      </c>
      <c r="E19" s="16">
        <v>241</v>
      </c>
      <c r="F19" s="16">
        <v>422</v>
      </c>
      <c r="G19" s="6">
        <f t="shared" si="1"/>
        <v>151.79856115107916</v>
      </c>
      <c r="H19" s="6">
        <f t="shared" si="2"/>
        <v>175.10373443983403</v>
      </c>
      <c r="I19" s="12" t="s">
        <v>31</v>
      </c>
    </row>
    <row r="20" spans="3:9" ht="45.6" x14ac:dyDescent="0.3">
      <c r="C20" s="4" t="s">
        <v>26</v>
      </c>
      <c r="D20" s="16">
        <v>56</v>
      </c>
      <c r="E20" s="16">
        <v>26</v>
      </c>
      <c r="F20" s="16">
        <v>19</v>
      </c>
      <c r="G20" s="6">
        <f t="shared" si="1"/>
        <v>33.928571428571431</v>
      </c>
      <c r="H20" s="6">
        <f t="shared" si="2"/>
        <v>73.076923076923066</v>
      </c>
      <c r="I20" s="15" t="s">
        <v>35</v>
      </c>
    </row>
    <row r="21" spans="3:9" ht="68.400000000000006" x14ac:dyDescent="0.3">
      <c r="C21" s="4" t="s">
        <v>11</v>
      </c>
      <c r="D21" s="16">
        <v>299</v>
      </c>
      <c r="E21" s="16">
        <v>377</v>
      </c>
      <c r="F21" s="16">
        <v>67.8</v>
      </c>
      <c r="G21" s="6">
        <f>SUM(F21/D21*100)</f>
        <v>22.675585284280935</v>
      </c>
      <c r="H21" s="6">
        <f t="shared" si="2"/>
        <v>17.984084880636601</v>
      </c>
      <c r="I21" s="15" t="s">
        <v>48</v>
      </c>
    </row>
    <row r="22" spans="3:9" ht="58.5" customHeight="1" x14ac:dyDescent="0.3">
      <c r="C22" s="4" t="s">
        <v>12</v>
      </c>
      <c r="D22" s="16">
        <v>158</v>
      </c>
      <c r="E22" s="16">
        <v>0</v>
      </c>
      <c r="F22" s="16">
        <v>0</v>
      </c>
      <c r="G22" s="6">
        <f>SUM(F22/D22*100)</f>
        <v>0</v>
      </c>
      <c r="H22" s="6" t="e">
        <f t="shared" si="2"/>
        <v>#DIV/0!</v>
      </c>
      <c r="I22" s="8"/>
    </row>
    <row r="23" spans="3:9" ht="102" customHeight="1" x14ac:dyDescent="0.3">
      <c r="C23" s="4" t="s">
        <v>21</v>
      </c>
      <c r="D23" s="16">
        <v>32</v>
      </c>
      <c r="E23" s="16">
        <v>38</v>
      </c>
      <c r="F23" s="16">
        <v>41</v>
      </c>
      <c r="G23" s="6">
        <f>SUM(F23/D23*100)</f>
        <v>128.125</v>
      </c>
      <c r="H23" s="6">
        <f t="shared" si="2"/>
        <v>107.89473684210526</v>
      </c>
      <c r="I23" s="8" t="s">
        <v>46</v>
      </c>
    </row>
    <row r="24" spans="3:9" ht="73.5" customHeight="1" x14ac:dyDescent="0.3">
      <c r="C24" s="18" t="s">
        <v>22</v>
      </c>
      <c r="D24" s="17">
        <v>0</v>
      </c>
      <c r="E24" s="16">
        <v>0</v>
      </c>
      <c r="F24" s="5">
        <v>16</v>
      </c>
      <c r="G24" s="6" t="e">
        <f t="shared" ref="G24:G29" si="3">SUM(F24/D24*100)</f>
        <v>#DIV/0!</v>
      </c>
      <c r="H24" s="6" t="e">
        <f t="shared" si="2"/>
        <v>#DIV/0!</v>
      </c>
      <c r="I24" s="15"/>
    </row>
    <row r="25" spans="3:9" ht="63.75" customHeight="1" x14ac:dyDescent="0.3">
      <c r="C25" s="4" t="s">
        <v>13</v>
      </c>
      <c r="D25" s="16">
        <v>0</v>
      </c>
      <c r="E25" s="16">
        <v>450</v>
      </c>
      <c r="F25" s="16">
        <v>0</v>
      </c>
      <c r="G25" s="6" t="e">
        <f t="shared" si="3"/>
        <v>#DIV/0!</v>
      </c>
      <c r="H25" s="6">
        <f t="shared" si="2"/>
        <v>0</v>
      </c>
      <c r="I25" s="8"/>
    </row>
    <row r="26" spans="3:9" ht="69" customHeight="1" x14ac:dyDescent="0.3">
      <c r="C26" s="4" t="s">
        <v>14</v>
      </c>
      <c r="D26" s="16">
        <v>37</v>
      </c>
      <c r="E26" s="16">
        <v>15</v>
      </c>
      <c r="F26" s="16">
        <v>0</v>
      </c>
      <c r="G26" s="6">
        <f t="shared" si="3"/>
        <v>0</v>
      </c>
      <c r="H26" s="6">
        <f t="shared" si="2"/>
        <v>0</v>
      </c>
      <c r="I26" s="8" t="s">
        <v>47</v>
      </c>
    </row>
    <row r="27" spans="3:9" ht="61.5" customHeight="1" x14ac:dyDescent="0.3">
      <c r="C27" s="4" t="s">
        <v>15</v>
      </c>
      <c r="D27" s="16">
        <v>2294</v>
      </c>
      <c r="E27" s="16">
        <v>300</v>
      </c>
      <c r="F27" s="16">
        <v>0</v>
      </c>
      <c r="G27" s="6">
        <f t="shared" si="3"/>
        <v>0</v>
      </c>
      <c r="H27" s="6">
        <f t="shared" si="2"/>
        <v>0</v>
      </c>
      <c r="I27" s="15" t="s">
        <v>40</v>
      </c>
    </row>
    <row r="28" spans="3:9" ht="65.25" customHeight="1" x14ac:dyDescent="0.3">
      <c r="C28" s="4" t="s">
        <v>16</v>
      </c>
      <c r="D28" s="16">
        <v>186</v>
      </c>
      <c r="E28" s="16">
        <v>166</v>
      </c>
      <c r="F28" s="16">
        <v>277</v>
      </c>
      <c r="G28" s="6">
        <f t="shared" si="3"/>
        <v>148.92473118279571</v>
      </c>
      <c r="H28" s="6">
        <f t="shared" si="2"/>
        <v>166.86746987951807</v>
      </c>
      <c r="I28" s="15" t="s">
        <v>38</v>
      </c>
    </row>
    <row r="29" spans="3:9" ht="45.6" x14ac:dyDescent="0.3">
      <c r="C29" s="4" t="s">
        <v>23</v>
      </c>
      <c r="D29" s="16">
        <v>0</v>
      </c>
      <c r="E29" s="16">
        <v>0</v>
      </c>
      <c r="F29" s="16">
        <v>47</v>
      </c>
      <c r="G29" s="6" t="e">
        <f t="shared" si="3"/>
        <v>#DIV/0!</v>
      </c>
      <c r="H29" s="6" t="e">
        <f t="shared" si="2"/>
        <v>#DIV/0!</v>
      </c>
      <c r="I29" s="15" t="s">
        <v>49</v>
      </c>
    </row>
    <row r="30" spans="3:9" ht="75" customHeight="1" x14ac:dyDescent="0.3">
      <c r="C30" s="4" t="s">
        <v>17</v>
      </c>
      <c r="D30" s="16">
        <v>57</v>
      </c>
      <c r="E30" s="16">
        <v>100</v>
      </c>
      <c r="F30" s="16">
        <v>54</v>
      </c>
      <c r="G30" s="6">
        <f>SUM(F30/D30*100)</f>
        <v>94.73684210526315</v>
      </c>
      <c r="H30" s="6">
        <f t="shared" si="2"/>
        <v>54</v>
      </c>
      <c r="I30" s="7" t="s">
        <v>39</v>
      </c>
    </row>
    <row r="31" spans="3:9" ht="56.25" customHeight="1" x14ac:dyDescent="0.3">
      <c r="C31" s="4" t="s">
        <v>42</v>
      </c>
      <c r="D31" s="16">
        <v>1303</v>
      </c>
      <c r="E31" s="16">
        <v>1142</v>
      </c>
      <c r="F31" s="16">
        <v>1954</v>
      </c>
      <c r="G31" s="6">
        <f t="shared" ref="G31:G33" si="4">SUM(F31/D31*100)</f>
        <v>149.96162701458172</v>
      </c>
      <c r="H31" s="6">
        <f t="shared" si="2"/>
        <v>171.10332749562173</v>
      </c>
      <c r="I31" s="15"/>
    </row>
    <row r="32" spans="3:9" ht="57.75" customHeight="1" x14ac:dyDescent="0.3">
      <c r="C32" s="4" t="s">
        <v>27</v>
      </c>
      <c r="D32" s="16">
        <v>1104</v>
      </c>
      <c r="E32" s="16">
        <v>942</v>
      </c>
      <c r="F32" s="16">
        <v>1154</v>
      </c>
      <c r="G32" s="6">
        <f t="shared" si="4"/>
        <v>104.52898550724639</v>
      </c>
      <c r="H32" s="6">
        <f t="shared" si="2"/>
        <v>122.50530785562633</v>
      </c>
      <c r="I32" s="22" t="s">
        <v>50</v>
      </c>
    </row>
    <row r="33" spans="1:9" ht="70.5" customHeight="1" x14ac:dyDescent="0.3">
      <c r="C33" s="4" t="s">
        <v>32</v>
      </c>
      <c r="D33" s="16">
        <v>199</v>
      </c>
      <c r="E33" s="16">
        <v>200</v>
      </c>
      <c r="F33" s="16">
        <v>797</v>
      </c>
      <c r="G33" s="6">
        <f t="shared" si="4"/>
        <v>400.50251256281405</v>
      </c>
      <c r="H33" s="6">
        <f t="shared" si="2"/>
        <v>398.5</v>
      </c>
      <c r="I33" s="23"/>
    </row>
    <row r="34" spans="1:9" ht="0.75" customHeight="1" x14ac:dyDescent="0.3">
      <c r="D34" s="1">
        <f>SUM(D6:D33)</f>
        <v>50717</v>
      </c>
    </row>
    <row r="35" spans="1:9" hidden="1" x14ac:dyDescent="0.3"/>
    <row r="36" spans="1:9" hidden="1" x14ac:dyDescent="0.3"/>
    <row r="37" spans="1:9" hidden="1" x14ac:dyDescent="0.3"/>
    <row r="38" spans="1:9" hidden="1" x14ac:dyDescent="0.3"/>
    <row r="39" spans="1:9" hidden="1" x14ac:dyDescent="0.3"/>
    <row r="40" spans="1:9" hidden="1" x14ac:dyDescent="0.3"/>
    <row r="41" spans="1:9" hidden="1" x14ac:dyDescent="0.3"/>
    <row r="42" spans="1:9" hidden="1" x14ac:dyDescent="0.3"/>
    <row r="43" spans="1:9" hidden="1" x14ac:dyDescent="0.3"/>
    <row r="44" spans="1:9" hidden="1" x14ac:dyDescent="0.3"/>
    <row r="45" spans="1:9" ht="36" x14ac:dyDescent="0.35">
      <c r="C45" s="27" t="s">
        <v>64</v>
      </c>
      <c r="D45" s="28">
        <v>152251.6</v>
      </c>
      <c r="E45" s="29">
        <v>728800.5</v>
      </c>
      <c r="F45" s="28">
        <v>144462.9</v>
      </c>
      <c r="G45" s="30">
        <f t="shared" ref="G45:G50" si="5">SUM(F45/D45*100)</f>
        <v>94.884323054733073</v>
      </c>
      <c r="H45" s="31">
        <f t="shared" ref="H45:H50" si="6">SUM(F45/E45*100)</f>
        <v>19.822008903671168</v>
      </c>
    </row>
    <row r="46" spans="1:9" ht="18" x14ac:dyDescent="0.35">
      <c r="A46" s="24"/>
      <c r="B46" s="24"/>
      <c r="C46" s="26" t="s">
        <v>59</v>
      </c>
      <c r="D46" s="26">
        <v>27129</v>
      </c>
      <c r="E46" s="26">
        <v>108033.1</v>
      </c>
      <c r="F46" s="26">
        <v>29507</v>
      </c>
      <c r="G46" s="32">
        <f t="shared" si="5"/>
        <v>108.76552766412327</v>
      </c>
      <c r="H46" s="33">
        <f t="shared" si="6"/>
        <v>27.312925390459036</v>
      </c>
      <c r="I46" s="24"/>
    </row>
    <row r="47" spans="1:9" ht="18" x14ac:dyDescent="0.35">
      <c r="A47" s="24"/>
      <c r="B47" s="24"/>
      <c r="C47" s="26" t="s">
        <v>60</v>
      </c>
      <c r="D47" s="26">
        <v>3448.6</v>
      </c>
      <c r="E47" s="26">
        <v>120236.4</v>
      </c>
      <c r="F47" s="26">
        <v>7624.6</v>
      </c>
      <c r="G47" s="32">
        <f t="shared" si="5"/>
        <v>221.0926172939744</v>
      </c>
      <c r="H47" s="33">
        <f t="shared" si="6"/>
        <v>6.3413408917765341</v>
      </c>
      <c r="I47" s="24"/>
    </row>
    <row r="48" spans="1:9" ht="18" x14ac:dyDescent="0.35">
      <c r="A48" s="24"/>
      <c r="B48" s="24"/>
      <c r="C48" s="26" t="s">
        <v>61</v>
      </c>
      <c r="D48" s="26">
        <v>116654.7</v>
      </c>
      <c r="E48" s="26">
        <v>460658.7</v>
      </c>
      <c r="F48" s="26">
        <v>102655.5</v>
      </c>
      <c r="G48" s="34">
        <f t="shared" si="5"/>
        <v>87.999454801221049</v>
      </c>
      <c r="H48" s="33">
        <f t="shared" si="6"/>
        <v>22.284502604639833</v>
      </c>
      <c r="I48" s="24"/>
    </row>
    <row r="49" spans="1:9" ht="18" x14ac:dyDescent="0.35">
      <c r="A49" s="24"/>
      <c r="B49" s="24"/>
      <c r="C49" s="26" t="s">
        <v>62</v>
      </c>
      <c r="D49" s="26">
        <v>4793.5</v>
      </c>
      <c r="E49" s="26">
        <v>39872.300000000003</v>
      </c>
      <c r="F49" s="26">
        <v>4391.3</v>
      </c>
      <c r="G49" s="32">
        <f t="shared" si="5"/>
        <v>91.60947115886097</v>
      </c>
      <c r="H49" s="33">
        <f t="shared" si="6"/>
        <v>11.013410312422408</v>
      </c>
      <c r="I49" s="24"/>
    </row>
    <row r="50" spans="1:9" ht="18" x14ac:dyDescent="0.35">
      <c r="A50" s="24"/>
      <c r="B50" s="24"/>
      <c r="C50" s="26" t="s">
        <v>63</v>
      </c>
      <c r="D50" s="26">
        <v>225.8</v>
      </c>
      <c r="E50" s="26">
        <v>0</v>
      </c>
      <c r="F50" s="26">
        <v>284.5</v>
      </c>
      <c r="G50" s="32">
        <f t="shared" si="5"/>
        <v>125.99645704162977</v>
      </c>
      <c r="H50" s="33" t="e">
        <f t="shared" si="6"/>
        <v>#DIV/0!</v>
      </c>
      <c r="I50" s="24"/>
    </row>
    <row r="51" spans="1:9" x14ac:dyDescent="0.3">
      <c r="A51" s="24"/>
      <c r="B51" s="24"/>
      <c r="C51" s="24"/>
      <c r="D51" s="24"/>
      <c r="E51" s="24"/>
      <c r="F51" s="24"/>
      <c r="G51" s="25"/>
      <c r="H51" s="25"/>
      <c r="I51" s="24"/>
    </row>
  </sheetData>
  <mergeCells count="3">
    <mergeCell ref="B1:I2"/>
    <mergeCell ref="B3:I3"/>
    <mergeCell ref="I32:I33"/>
  </mergeCells>
  <pageMargins left="0.23622047244094491" right="0.23622047244094491" top="0.74803149606299213" bottom="0.74803149606299213" header="0.31496062992125984" footer="0.31496062992125984"/>
  <pageSetup paperSize="9" scale="45" orientation="landscape" horizontalDpi="180" verticalDpi="180" r:id="rId1"/>
  <rowBreaks count="2" manualBreakCount="2">
    <brk id="18" max="12" man="1"/>
    <brk id="4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2025-01-14T10:38:11Z</dcterms:modified>
</cp:coreProperties>
</file>